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https://wnugov-my.sharepoint.com/personal/madalina_bratec_westnorthants_gov_uk/Documents/Desktop/"/>
    </mc:Choice>
  </mc:AlternateContent>
  <xr:revisionPtr revIDLastSave="4215" documentId="8_{00051A68-AEDE-4E17-9EB1-C288B08216D6}" xr6:coauthVersionLast="47" xr6:coauthVersionMax="47" xr10:uidLastSave="{56E719E3-17D3-43AA-9E14-21F94550E634}"/>
  <bookViews>
    <workbookView xWindow="-108" yWindow="-108" windowWidth="23256" windowHeight="12456" activeTab="1" xr2:uid="{E0EDDD49-FC62-44C1-845E-8E773EC37F1A}"/>
  </bookViews>
  <sheets>
    <sheet name="Governance (A)" sheetId="2" r:id="rId1"/>
    <sheet name="Funding (B)" sheetId="18" r:id="rId2"/>
    <sheet name="Investment (C)" sheetId="19" r:id="rId3"/>
    <sheet name="Admin&amp;Comms (D)" sheetId="20" r:id="rId4"/>
  </sheets>
  <definedNames>
    <definedName name="_xlnm._FilterDatabase" localSheetId="3" hidden="1">'Admin&amp;Comms (D)'!$A$3:$AG$3</definedName>
    <definedName name="_xlnm._FilterDatabase" localSheetId="1" hidden="1">'Funding (B)'!$A$3:$AG$10</definedName>
    <definedName name="_xlnm._FilterDatabase" localSheetId="0" hidden="1">'Governance (A)'!$A$3:$AG$17</definedName>
    <definedName name="_xlnm.Print_Area" localSheetId="0">'Governance (A)'!$15:$64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19" l="1"/>
  <c r="X26" i="19"/>
  <c r="X27" i="19"/>
  <c r="X28" i="19"/>
  <c r="X29" i="19"/>
  <c r="X30" i="19"/>
  <c r="X31" i="19"/>
  <c r="X32" i="19"/>
  <c r="X33" i="19"/>
  <c r="X34" i="19"/>
  <c r="Z25" i="18"/>
  <c r="Z26" i="18"/>
  <c r="Z27" i="18"/>
  <c r="Z28" i="18"/>
  <c r="Z29" i="18"/>
  <c r="Z30" i="18"/>
  <c r="Z24" i="18"/>
  <c r="Y25" i="18"/>
  <c r="Y26" i="18"/>
  <c r="Y27" i="18"/>
  <c r="Y28" i="18"/>
  <c r="Y29" i="18"/>
  <c r="Y30" i="18"/>
  <c r="Y31" i="18"/>
  <c r="Y24" i="18"/>
  <c r="X25" i="18"/>
  <c r="X26" i="18"/>
  <c r="X27" i="18"/>
  <c r="X28" i="18"/>
  <c r="X29" i="18"/>
  <c r="X30" i="18"/>
  <c r="X24" i="18"/>
  <c r="Z31" i="18"/>
  <c r="Z23" i="2"/>
  <c r="Y23" i="2"/>
  <c r="X23" i="2"/>
  <c r="X24" i="2"/>
  <c r="X25" i="2"/>
  <c r="X26" i="2"/>
  <c r="X28" i="2"/>
  <c r="X29" i="2"/>
  <c r="X31" i="2"/>
  <c r="X32" i="2"/>
  <c r="X34" i="2"/>
  <c r="X35" i="2"/>
  <c r="X36" i="2"/>
  <c r="X37" i="2"/>
  <c r="X38" i="2"/>
  <c r="Y22" i="2"/>
  <c r="Y24" i="2"/>
  <c r="Y25" i="2"/>
  <c r="Y26" i="2"/>
  <c r="Y28" i="2"/>
  <c r="Y29" i="2"/>
  <c r="Y31" i="2"/>
  <c r="Y32" i="2"/>
  <c r="Y34" i="2"/>
  <c r="Y35" i="2"/>
  <c r="Y36" i="2"/>
  <c r="Y37" i="2"/>
  <c r="Y38" i="2"/>
  <c r="Z22" i="2"/>
  <c r="Z24" i="2"/>
  <c r="Z25" i="2"/>
  <c r="Z26" i="2"/>
  <c r="Z28" i="2"/>
  <c r="Z29" i="2"/>
  <c r="Z31" i="2"/>
  <c r="Z32" i="2"/>
  <c r="Z34" i="2"/>
  <c r="Z35" i="2"/>
  <c r="Z36" i="2"/>
  <c r="Z37" i="2"/>
  <c r="Z38" i="2"/>
  <c r="Z39" i="2"/>
  <c r="X39" i="2"/>
  <c r="X22" i="2"/>
  <c r="Z17" i="20"/>
  <c r="Z18" i="20"/>
  <c r="Z19" i="20"/>
  <c r="Z20" i="20"/>
  <c r="Z21" i="20"/>
  <c r="Y17" i="20"/>
  <c r="Y18" i="20"/>
  <c r="Y19" i="20"/>
  <c r="Y20" i="20"/>
  <c r="Y21" i="20"/>
  <c r="X17" i="20"/>
  <c r="X18" i="20"/>
  <c r="X19" i="20"/>
  <c r="X20" i="20"/>
  <c r="X21" i="20"/>
  <c r="Z32" i="18"/>
  <c r="Z33" i="18"/>
  <c r="Z34" i="18"/>
  <c r="Y32" i="18"/>
  <c r="X31" i="18"/>
  <c r="X32" i="18"/>
  <c r="Z25" i="19"/>
  <c r="Z26" i="19"/>
  <c r="Z27" i="19"/>
  <c r="Z28" i="19"/>
  <c r="Z29" i="19"/>
  <c r="Z30" i="19"/>
  <c r="Z31" i="19"/>
  <c r="Y25" i="19"/>
  <c r="Y26" i="19"/>
  <c r="Y27" i="19"/>
  <c r="Y28" i="19"/>
  <c r="Y29" i="19"/>
  <c r="Y30" i="19"/>
  <c r="Y31" i="19"/>
  <c r="Y39" i="2"/>
  <c r="X40" i="2"/>
  <c r="Y40" i="2"/>
  <c r="Z40" i="2"/>
  <c r="X41" i="2"/>
  <c r="Y41" i="2"/>
  <c r="Z41" i="2"/>
  <c r="X42" i="2"/>
  <c r="Y42" i="2"/>
  <c r="Z42" i="2"/>
  <c r="X43" i="2"/>
  <c r="Y43" i="2"/>
  <c r="Z43" i="2"/>
  <c r="X44" i="2"/>
  <c r="Y44" i="2"/>
  <c r="Z44" i="2"/>
  <c r="X45" i="2"/>
  <c r="Y45" i="2"/>
  <c r="Z45" i="2"/>
  <c r="X46" i="2"/>
  <c r="Y46" i="2"/>
  <c r="Z46" i="2"/>
  <c r="X47" i="2"/>
  <c r="Y47" i="2"/>
  <c r="Z47" i="2"/>
  <c r="X48" i="2"/>
  <c r="Y48" i="2"/>
  <c r="Z48" i="2"/>
  <c r="X49" i="2"/>
  <c r="Y49" i="2"/>
  <c r="Z49" i="2"/>
  <c r="Z30" i="20"/>
  <c r="Y30" i="20"/>
  <c r="X30" i="20"/>
  <c r="Z29" i="20"/>
  <c r="Y29" i="20"/>
  <c r="X29" i="20"/>
  <c r="Z28" i="20"/>
  <c r="Y28" i="20"/>
  <c r="X28" i="20"/>
  <c r="Z27" i="20"/>
  <c r="Y27" i="20"/>
  <c r="X27" i="20"/>
  <c r="Z26" i="20"/>
  <c r="Y26" i="20"/>
  <c r="X26" i="20"/>
  <c r="Z25" i="20"/>
  <c r="Y25" i="20"/>
  <c r="X25" i="20"/>
  <c r="Z24" i="20"/>
  <c r="Y24" i="20"/>
  <c r="X24" i="20"/>
  <c r="Z23" i="20"/>
  <c r="Y23" i="20"/>
  <c r="X23" i="20"/>
  <c r="Z22" i="20"/>
  <c r="Y22" i="20"/>
  <c r="X22" i="20"/>
  <c r="Z16" i="20"/>
  <c r="Y16" i="20"/>
  <c r="X16" i="20"/>
  <c r="Z38" i="19"/>
  <c r="Y38" i="19"/>
  <c r="X38" i="19"/>
  <c r="Z37" i="19"/>
  <c r="Y37" i="19"/>
  <c r="X37" i="19"/>
  <c r="Z36" i="19"/>
  <c r="Y36" i="19"/>
  <c r="X36" i="19"/>
  <c r="Z35" i="19"/>
  <c r="Y35" i="19"/>
  <c r="X35" i="19"/>
  <c r="Z34" i="19"/>
  <c r="Y34" i="19"/>
  <c r="Z33" i="19"/>
  <c r="Y33" i="19"/>
  <c r="Z32" i="19"/>
  <c r="Y32" i="19"/>
  <c r="Z24" i="19"/>
  <c r="Y24" i="19"/>
  <c r="X24" i="19"/>
  <c r="Z38" i="18"/>
  <c r="Y38" i="18"/>
  <c r="X38" i="18"/>
  <c r="Z37" i="18"/>
  <c r="Y37" i="18"/>
  <c r="X37" i="18"/>
  <c r="Z36" i="18"/>
  <c r="Y36" i="18"/>
  <c r="X36" i="18"/>
  <c r="Z35" i="18"/>
  <c r="Y35" i="18"/>
  <c r="X35" i="18"/>
  <c r="Y34" i="18"/>
  <c r="X34" i="18"/>
  <c r="Y33" i="18"/>
  <c r="X33" i="18"/>
</calcChain>
</file>

<file path=xl/sharedStrings.xml><?xml version="1.0" encoding="utf-8"?>
<sst xmlns="http://schemas.openxmlformats.org/spreadsheetml/2006/main" count="551" uniqueCount="261">
  <si>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</si>
  <si>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</si>
  <si>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</si>
  <si>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</si>
  <si>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</si>
  <si>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</si>
  <si>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</si>
  <si>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</si>
  <si>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</si>
  <si>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</si>
  <si>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Target Date</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</si>
  <si>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</si>
  <si>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</si>
  <si>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</si>
  <si>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</si>
  <si>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</si>
  <si>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</si>
  <si>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</si>
  <si>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</si>
  <si>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</si>
  <si>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</si>
  <si>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</si>
  <si>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</si>
  <si>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</si>
  <si>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</si>
  <si>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</si>
  <si>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</si>
  <si>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 xml:space="preserve">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t>
  </si>
  <si>
    <t>1.Implemented
2.Implemented
3.Implemented
4.Implemented
5.Implemented
6.Implemented
7.Implemented</t>
  </si>
  <si>
    <t>All actions are implemented.</t>
  </si>
  <si>
    <t>3a</t>
  </si>
  <si>
    <t>Those charged with governance are unable to fulfil their responsibilities effectively.</t>
  </si>
  <si>
    <t xml:space="preserve">Complex regulatory environment. 
Inadequate oversight.
Lack of expertise. </t>
  </si>
  <si>
    <t>To ensure individuals responsible for managing the Fund and delivering its services have the appropriate knowledge and expertise.
To ensure robust processes, controls, and risk management are in place</t>
  </si>
  <si>
    <t>Amber</t>
  </si>
  <si>
    <t>reduction</t>
  </si>
  <si>
    <t>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10. Introductory and refresher in-person  training provided to new and existing members of the Pension Committee and Board.</t>
  </si>
  <si>
    <t>1.Implemented 
2.Implemented 
3.Implemented 
4.Implemented
5.Implemented 
6.Implemented 
7.Implemented 
8.Implemented 
9.Implemented 
10.Implemented</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</si>
  <si>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</si>
  <si>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</si>
  <si>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</si>
  <si>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</si>
  <si>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</si>
  <si>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</si>
  <si>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</si>
  <si>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</si>
  <si>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</si>
  <si>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</si>
  <si>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</si>
  <si>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</si>
  <si>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1.Employers are made aware of their responsibilities upon admission via the Pension Service website and direct employer communication.
2.Training is provided to employers by a dedicated Employers Team as required.
3.The importance of a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</si>
  <si>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</si>
  <si>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</si>
  <si>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</si>
  <si>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</si>
  <si>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</si>
  <si>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</si>
  <si>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</si>
  <si>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</si>
  <si>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Risk heightened due to all COI declarations not being received by the deadline.</t>
  </si>
  <si>
    <t>8a</t>
  </si>
  <si>
    <t xml:space="preserve">Failure to administer the scheme in line with regulations and guidance. </t>
  </si>
  <si>
    <t>Data inaccuracies.
Delayed data updates.
Technological limitations.
Operational inefficiencies.
Communication gaps.                                                          Lack of knowledge and inadequate training.</t>
  </si>
  <si>
    <t>Major</t>
  </si>
  <si>
    <t>To ensure compliance with the LGPS Regulations and other legislation and guidance, including the Pensions Regulator’s Code of Practice.</t>
  </si>
  <si>
    <t>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Compliant with the PASA Guidance on  protecting identities during high risk events</t>
  </si>
  <si>
    <t>1.Implemented
2.In progress
3.Implemented
4.In progress
5.Implemented 
6.Implemented
7.Implemented                                                              
8. Implemented
9. In progress
10. Implemented
11. In progress</t>
  </si>
  <si>
    <t>4. The General Code of Practice review has been completed, an action plan is in place with actions currently in progress. (Michelle Oakensen)
9. Monthly  project meetings to assess progress against the plan. (Mark Whitby)
11. Officers are currently reviewing the guidance to ensure the Fund is fully compliant. (Michelle Oakensen)</t>
  </si>
  <si>
    <t>During 2025.</t>
  </si>
  <si>
    <t>9a</t>
  </si>
  <si>
    <t>Failure to provide relevant information to the Pension Committee/Pension Board to enable informed decision making.</t>
  </si>
  <si>
    <t xml:space="preserve">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t>
  </si>
  <si>
    <t xml:space="preserve">1.Implemented 
2.Implemented 
3.Implemented 
</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</si>
  <si>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</si>
  <si>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</si>
  <si>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</si>
  <si>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</si>
  <si>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</si>
  <si>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</si>
  <si>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</si>
  <si>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</si>
  <si>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</si>
  <si>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</si>
  <si>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</si>
  <si>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 xml:space="preserve">1.Implemented 
2.Implemented 
3.Implemented
4.Implemented
5.Implemented
6.In progress
</t>
  </si>
  <si>
    <t>6. 1 member of the Northamptonshire Pension Fund has not completed their mandatory training. The relevant Chair and Monitoring Officer has been notified. (Michelle Oakensen)</t>
  </si>
  <si>
    <t>6. Overdue and needs completing ASAP.</t>
  </si>
  <si>
    <t>14a</t>
  </si>
  <si>
    <t>The Pension Fund fails to comply with legal duties in connection with Pension Dashboards.</t>
  </si>
  <si>
    <t>Inadequate data quality
Complexity of regulations
Insufficient resources 
Failure to engage third-party providers</t>
  </si>
  <si>
    <t>1.Implemented
2.Implemented
3.Implemented
4.Implemented
5.Implemented</t>
  </si>
  <si>
    <t>15a</t>
  </si>
  <si>
    <t xml:space="preserve">Failure to prevent data breaches and processing errors. </t>
  </si>
  <si>
    <t>Human error
Inadequate training
Technological vulnerabilities
Third-party risks
Poor data handling practices</t>
  </si>
  <si>
    <t>To maintain accurate records and ensure data is protected and used for authorised purposes only.</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</si>
  <si>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reoccurence. </t>
  </si>
  <si>
    <t>1.Implemented
2.Implemented
3.Implemented
4.Implemented
5.Implemented
6. Implemented
7. Implemented
8. Implemented</t>
  </si>
  <si>
    <t xml:space="preserve">January 2026 review - the risk has been lowered as additional mitigations have been added </t>
  </si>
  <si>
    <t>1b</t>
  </si>
  <si>
    <t>Employers unable to pay contribution rates.</t>
  </si>
  <si>
    <t>Financial difficulties.
Poor financial management.
Administrative errors.
Lack of awareness.                                                   
Poor fund performance.</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</si>
  <si>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</si>
  <si>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</si>
  <si>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</si>
  <si>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</si>
  <si>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</si>
  <si>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</si>
  <si>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</si>
  <si>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</si>
  <si>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</si>
  <si>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</si>
  <si>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</si>
  <si>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</si>
  <si>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</si>
  <si>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</si>
  <si>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</si>
  <si>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</si>
  <si>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</si>
  <si>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</si>
  <si>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</si>
  <si>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</si>
  <si>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</si>
  <si>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</si>
  <si>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</si>
  <si>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</si>
  <si>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</si>
  <si>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</si>
  <si>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</si>
  <si>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</si>
  <si>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</si>
  <si>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</si>
  <si>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</si>
  <si>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</si>
  <si>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</si>
  <si>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</si>
  <si>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</si>
  <si>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</si>
  <si>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</si>
  <si>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</si>
  <si>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The Border to Coast pool does not have the investment options available to enable the pool to implement the Fund's investment strategy in a timely manner</t>
  </si>
  <si>
    <t xml:space="preserve">Misalignment with investment proposals
Sub-fund choice limitations
Operational delays
</t>
  </si>
  <si>
    <t>To ensure the long-term solvency of the Fund, taking a prudent long-term view, so that sufficient funds are available to meet all members’/dependants’ benefits as they fall due for payment.
To put in place a Strategic Asset Allocation ensuring it is appropriately maintained taking into account the Funding Strategy.
To maximise investment returns over the long term within agreed risk tolerances.</t>
  </si>
  <si>
    <t>1.Engagement with investment advisors to ensure the new Investment Strategy is fit for purpose and implementable via new pool.
2.Engagement with BCCP to find suitable solutions/alternatives for Strategic Aseet Allocation implementation.
3.Advocate along with  ACCESS Funds transitioning to BCPP for establishment/transition of existing managers that fit Investment Startegy.
4. Engagement with BCPP over treatment of legacy assets and current local investment post transition.</t>
  </si>
  <si>
    <t xml:space="preserve">1. In progress
2. In progress
3. In progress
4. In progress
</t>
  </si>
  <si>
    <t>Actively engage with BCPP and Funds' consultants to establish suitable options (Ben Barlow)</t>
  </si>
  <si>
    <t>During 2026</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</si>
  <si>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</si>
  <si>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</si>
  <si>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</si>
  <si>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</si>
  <si>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</si>
  <si>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</si>
  <si>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</si>
  <si>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</si>
  <si>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</si>
  <si>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4c</t>
  </si>
  <si>
    <t>Custody arrangements may not be sufficient to safeguard Pension Fund assets.</t>
  </si>
  <si>
    <t>Failure to meet regulatory requirements.
Operational inefficiencies.
Unfavourable market conditions.
Communication issues.</t>
  </si>
  <si>
    <t>To ensure robust processes, controls, and risk management are in place.
To maintain accurate records and ensure data is protected and used for authorised purposes only.</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</si>
  <si>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</si>
  <si>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</si>
  <si>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</si>
  <si>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</si>
  <si>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 xml:space="preserve">
Valuation methodology.
Regulatory changes.
Timing issues.</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</si>
  <si>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</si>
  <si>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</si>
  <si>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</si>
  <si>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</si>
  <si>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 xml:space="preserve">Timing issues.
Misaligned investment strategy. 
Operational inefficiencies.
Communication gaps.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</si>
  <si>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</si>
  <si>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 xml:space="preserve">1.Implemented
2.Implemented
3.Implemented
4.Implemented
5.Implemented
6.Implemented
7.Implemented
</t>
  </si>
  <si>
    <t>7c</t>
  </si>
  <si>
    <t>Geopolitical risks may adversely affect global markets in which the Pension Fund invests.</t>
  </si>
  <si>
    <t>International conflicts
Trade disputes
Political instability
Economic sanctions</t>
  </si>
  <si>
    <t>8c</t>
  </si>
  <si>
    <t>The Border to Coast pool is unable to meet the Fit for the Future requirements (pool management, advisory services, investment implementation services, and local investment capability) in the required timescale</t>
  </si>
  <si>
    <t>To ensure robust processes, controls, and risk management are in place.
To ensure the long-term solvency of the Fund, taking a prudent long-term view, so that sufficient funds are available to meet all members’/dependants’ benefits as they fall due for payment.
To put in place a Strategic Asset Allocation ensuring it is appropriately maintained taking into account the Funding Strategy.
To maximise investment returns over the long term within agreed risk tolerances.</t>
  </si>
  <si>
    <t>termination/avoidance</t>
  </si>
  <si>
    <t xml:space="preserve">1.Ongoing engagement with BCPP and its partner funds.
2. Engagement between BCPP and Government
3. BCPP Safe &amp; Legal approach to Pension Schemes Bill compliance.
</t>
  </si>
  <si>
    <t>1.In progress
2.In progress
3.In progress</t>
  </si>
  <si>
    <t>Actively engage with BCPP (Ben Barlow)</t>
  </si>
  <si>
    <t>9c</t>
  </si>
  <si>
    <t>Border to Coast being responsible for both advisory and investment management functions may lead to conflicts of interest and sub-optimal outcomes for the Fund</t>
  </si>
  <si>
    <t xml:space="preserve">Insufficient segregation of duties between advisory and portfolio management.
Governance and oversight limtations.
Operational convenience bias.
</t>
  </si>
  <si>
    <t>To have robust governance arrangements in place, to facilitate informed decision making, supported by appropriate advice, policies, and strategies, whilst ensuring compliance with appropriate legislation and statutory guidance.
To manage the Fund in a fair and equitable manner, having regard to what is in the best interest of the Fund’s stakeholders, particularly the scheme members and employers.
To ensure the relevant stakeholders responsible for managing, governing and administering the Fund, understand their roles and responsibilities and have the appropriate skills and knowledge to ensure those attributes are maintained in a changing environment.</t>
  </si>
  <si>
    <t>1.Ongoing engagement with Border to Coast to strenghten governance and oversight 
2.Ensure BCPP transparancy in decision making (e.g. fee disclosure, comparison between internal and external options, sharing of market research analysis, consideration of alternative options).
3.Fund able to use independent benchmarking and external review where necessary (e.g. where potential conflicts are highest).
4.Strenghten Fund-level controls by maintaining ability to challenge advice and ensure investment decisions are in the best intersts of the Fund.
5. Appointment of Independent Person by 31 October 2026* 
*subject to final Regulations and guidance</t>
  </si>
  <si>
    <t xml:space="preserve">1. In progress
2. In progress
3. In progress
4. In progress
5. Future activity
</t>
  </si>
  <si>
    <t>Actively engage with BCPP, Fund Consultanst and Committees to ensure inbvestmnet decisions are made in the best interest of the Fund (Ben Barlow)</t>
  </si>
  <si>
    <t>The Fund may not be able to recruit an Independent Person as a non-voting member of the Pensions Committee in the required timescale</t>
  </si>
  <si>
    <t xml:space="preserve">Limited pool of suitably qualified candidates.
Competetive recruitment market.
Insuficient attractiveness of the role.
Delays in recruitment process.
</t>
  </si>
  <si>
    <t>To have robust governance arrangements in place, to facilitate informed decision making, supported by appropriate advice, policies, and strategies, whilst ensuring compliance with appropriate legislation and statutory guidance.
To ensure the relevant stakeholders responsible for managing, governing and administering the Fund, understand their roles and responsibilities and have the appropriate skills and knowledge to ensure those attributes are maintained in a changing environment.</t>
  </si>
  <si>
    <t xml:space="preserve">1. Consideration of existing idependent investmentadvisor being able to fulfil the Independent Person role. 
2.Strenghten the recruitment process by starting the process early, widening advertising channels.
2.Review role attractiveness to ensure it is competetive and proporionate to responsibilities, emphasise develeopment opportunities and meanigful contribution. 
3.Accelerate internal processes to esnure recruitmnet process can launch without delay. </t>
  </si>
  <si>
    <t>Monitor recruitment progress and escalate delays early (Ben Barlow)</t>
  </si>
  <si>
    <t>The volume of scheme changes being introduced through new regulations and guidance over a compressed timescale puts at risk the administering authority's ability to manage and administer the Fund in an effective manner</t>
  </si>
  <si>
    <t xml:space="preserve">System and process integration challenges.
Resource capacity constraints.
Availability of skills and knowledge regarding legacy issues.
Conflicting deadlines.
</t>
  </si>
  <si>
    <t>To manage the Fund in a fair and equitable manner, having regard to what is in the best interest of the Fund’s stakeholders, particularly the scheme members and employers.
To ensure cash flows in to and out of the Fund are timely and of the correct amount.
To administer the Fund in a professional and efficient manner, utilising technological solutions and collaboration.</t>
  </si>
  <si>
    <t xml:space="preserve">1. Fund has fed back to Government concerns regarding proposed changes.
2. SAB, Pensions UK, and others have also provided relevant feedback.
3. Ensuring full establishment to maximise resource as projects emerge.
4. Ensuring adequate skills and knowledge through comprehensive and consistent staff training.
5. Dedicated project resource available.
6. Ability to prioritise workloads.
</t>
  </si>
  <si>
    <t>1. Complete
2. Complete
3. Ongoing
4. Ongoing
5. Ongoing
6. Complete</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</si>
  <si>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</si>
  <si>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</si>
  <si>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</si>
  <si>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</si>
  <si>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</si>
  <si>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2d</t>
  </si>
  <si>
    <t>Unable to deliver pension services due to an inadequate business continuity plan.</t>
  </si>
  <si>
    <t>Human error.
Inadequate training.
Inadequate policies and procedures.
Resource constraints.
Inadequate testing.
Outdated plans.
Dependency on key personnel.</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</si>
  <si>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</si>
  <si>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</si>
  <si>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</si>
  <si>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</si>
  <si>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To ensure individuals responsible for managing the Fund and delivering its services have the appropriate knowledge and expertise.</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</si>
  <si>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</si>
  <si>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1.Implemented
2.Implemented
3.Implemented
4.Implemented
5.Implemented
6.Implemented
7.Implemented
8.Implemented
9.Implemented
10.Implemented
11.Implemented
12.Implemented
13.Implemented</t>
  </si>
  <si>
    <t>Current risk remains at 9 due to sickness management and losing a key Manager in the service.</t>
  </si>
  <si>
    <t>4d</t>
  </si>
  <si>
    <t>Unable to deliver pension services due to high levels of workplace sickness absence.</t>
  </si>
  <si>
    <t>Frequent occurrences of illness
World-related stress
Inefficient sickness management processed</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</si>
  <si>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</si>
  <si>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</si>
  <si>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</si>
  <si>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Failure to process all casework in line with service standards and statutory deadlines. </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</si>
  <si>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</si>
  <si>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</si>
  <si>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</si>
  <si>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</si>
  <si>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 Implemented</t>
  </si>
  <si>
    <t>6d</t>
  </si>
  <si>
    <t>Failure to operate strict financial controls.</t>
  </si>
  <si>
    <t>Incorrect assessment of risk.
Ineffective oversight. 
Ineffective segregation of duties.
Inadequate policies.
Collusion.
Poor planning.
Failue to monitor and adjust.</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</si>
  <si>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</si>
  <si>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</si>
  <si>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Risk</t>
  </si>
  <si>
    <t>Impact</t>
  </si>
  <si>
    <t>likelihood</t>
  </si>
  <si>
    <t>Insignificant</t>
  </si>
  <si>
    <t>Highly unlikely</t>
  </si>
  <si>
    <t>low</t>
  </si>
  <si>
    <t>unlikely</t>
  </si>
  <si>
    <t>Possible</t>
  </si>
  <si>
    <t>Likely</t>
  </si>
  <si>
    <t>Catastrophic</t>
  </si>
  <si>
    <t>Highly Likely</t>
  </si>
  <si>
    <t>Operations and Technical Manager</t>
  </si>
  <si>
    <t>1.The Fund follows a structured, TCFD-aligned approach using the Analytics for Climate Transition (ACT) tool to support its net-zero by 2050 ambition.
2.ESG factors are integrated into the Fund’s investment decision-making processes.
3. Officers participate in relevant pool governance and responsible investment groups to ensure climate considerations are reflected in pooled investment activity.
4.The Fund aligns its investment structure with climate aware pooled products, ensuring climate factors are considered in product selection and ongoing monitoring.
5. The Fund continues to operate under its existing Climate Action Plan until BCPP’s Advisory Service becomes available (no earlier than January 2027).
6. The Fund will align its investment structure to BCPP climate aware products, ensuring climate considerations inform product selection and monitoring post transition.
7.Decarbonisation targets have been set for listed equity, corporate bonds, and the combined listed equity/bond portfolios, benchmarked to a June 2021 baseline.
8.An annual review of climate controls is undertaken, reflecting regulatory updates, audit recommendations and emerging climate related developments, with findings recorded in the Risk Register and Climate Action Plan.</t>
  </si>
  <si>
    <t>1.Implemented
2.Implemented
3.Implemented
4.Implemented
5.In progress
6.In progress
7.In progress
8.In Progress</t>
  </si>
  <si>
    <t>Amber risk tolerated due to balancing the need to transition to a sustainable portfolio with being able to meet Pension Fund obligations. Target 7 due to actions being implemented from the climate action plan.</t>
  </si>
  <si>
    <t xml:space="preserve">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RAID log in place.
5. Data Matching Policy to be reviewed by the Board and approved by the Committee. </t>
  </si>
  <si>
    <t>16a</t>
  </si>
  <si>
    <t>17a</t>
  </si>
  <si>
    <t>The Fund cannot safely implement required changes to Fund management, governance and administration due to delayed LGPS regulations and guidance</t>
  </si>
  <si>
    <t>18a</t>
  </si>
  <si>
    <t xml:space="preserve">Delayed issuance of LGPS regulation and guidance.
Competing priorities and deadlines.
Resource capacity constraints.
Lack of clarity on operational requirements.
</t>
  </si>
  <si>
    <t>To manage the Fund in a fair and equitable manner, having regard to what is in the best interest of the Fund’s stakeholders, particularly the scheme members and employers.
To have robust governance arrangements in place, to facilitate informed decision making, supported by appropriate advice, policies, and strategies, whilst ensuring compliance with appropriate legislation and statutory guidance.
To administer the Fund in a professional and efficient manner, utilising technological solutions and collaboration.</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</si>
  <si>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
5. Reviewing materials relating to geopolitical risk provided through webinars, conferences and briefing notes.
6. Monitoring of geopolitical risk indices.</t>
  </si>
  <si>
    <t>1.Implemented
2.Implemented
3.Implemented
4.Implemented
5.Ongoing
6. Ongoing</t>
  </si>
  <si>
    <t>1.Closely monitor activities via business plan updates. 
2.Maintain engagement with national bodies such as MHCLG, SAB and LGA.
3.Prepare to be flexible with resources and modify approach as required. 
4.Maintain communications with members and employers keeping them up to date with developments.</t>
  </si>
  <si>
    <t xml:space="preserve">1. Ongoing
2. Ongoing
3. Ongoing
4. Ongoing
</t>
  </si>
  <si>
    <t>April 2026 - Two new mitigations added</t>
  </si>
  <si>
    <t>April 2026 - mitigation updated</t>
  </si>
  <si>
    <t>April 2026 - new risk added</t>
  </si>
  <si>
    <t>April 2026 - RAG status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</si>
</sst>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name val="Arial"/>
      <family val="2"/>
    </font>
    <font>
      <sz val="8"/>
      <name val="Aptos Narrow"/>
      <family val="2"/>
      <scheme val="minor"/>
    </font>
    <font>
      <u/>
      <sz val="10"/>
      <name val="Arial"/>
      <family val="2"/>
    </font>
    <font>
      <sz val="10"/>
      <color theme="1"/>
      <name val="Arial"/>
      <family val="2"/>
    </font>
    <font>
      <sz val="10"/>
      <color theme="1"/>
      <name val="Calibri"/>
      <family val="2"/>
    </font>
    <font>
      <u/>
      <sz val="10"/>
      <color theme="1"/>
      <name val="Arial"/>
      <family val="2"/>
    </font>
    <font>
      <sz val="10"/>
      <color rgb="FFFF0000"/>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1" fillId="0" borderId="0" xfId="0" applyFont="1"/>
    <xf numFmtId="0" fontId="1" fillId="4"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3" fillId="4" borderId="0" xfId="0" applyFont="1" applyFill="1"/>
    <xf numFmtId="0" fontId="1" fillId="0" borderId="5"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quotePrefix="1" applyFont="1" applyBorder="1" applyAlignment="1">
      <alignment horizontal="left" vertical="center" wrapText="1"/>
    </xf>
    <xf numFmtId="0" fontId="4" fillId="0" borderId="1" xfId="0"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vertical="center"/>
    </xf>
    <xf numFmtId="0" fontId="4" fillId="4" borderId="1" xfId="0" applyFont="1" applyFill="1" applyBorder="1" applyAlignment="1">
      <alignment horizontal="left" vertical="top" wrapText="1"/>
    </xf>
    <xf numFmtId="14" fontId="4" fillId="0" borderId="1" xfId="0" applyNumberFormat="1" applyFont="1" applyBorder="1" applyAlignment="1">
      <alignment horizontal="left" vertical="center" wrapText="1"/>
    </xf>
    <xf numFmtId="14" fontId="4" fillId="0" borderId="1" xfId="0" applyNumberFormat="1" applyFont="1" applyBorder="1" applyAlignment="1">
      <alignment vertical="center" wrapText="1"/>
    </xf>
    <xf numFmtId="0" fontId="4" fillId="4" borderId="0" xfId="0" applyFont="1" applyFill="1"/>
    <xf numFmtId="0" fontId="4" fillId="0" borderId="1" xfId="0" applyFont="1" applyBorder="1" applyAlignment="1">
      <alignment vertical="top" wrapText="1"/>
    </xf>
    <xf numFmtId="0" fontId="4" fillId="0" borderId="1" xfId="0" quotePrefix="1" applyFont="1" applyBorder="1" applyAlignment="1">
      <alignment horizontal="left" vertical="top" wrapText="1"/>
    </xf>
    <xf numFmtId="0" fontId="4" fillId="0" borderId="1" xfId="0" applyFont="1" applyBorder="1"/>
    <xf numFmtId="0" fontId="4" fillId="2" borderId="1" xfId="0" applyFont="1" applyFill="1" applyBorder="1" applyAlignment="1">
      <alignment horizontal="left" vertical="top" wrapText="1"/>
    </xf>
    <xf numFmtId="14" fontId="4" fillId="0" borderId="1" xfId="0" quotePrefix="1" applyNumberFormat="1" applyFont="1" applyBorder="1" applyAlignment="1">
      <alignment horizontal="left" vertical="center" wrapText="1"/>
    </xf>
    <xf numFmtId="14" fontId="4" fillId="0" borderId="1" xfId="0" applyNumberFormat="1" applyFont="1" applyBorder="1" applyAlignment="1">
      <alignment vertical="top"/>
    </xf>
    <xf numFmtId="14" fontId="4" fillId="0" borderId="1" xfId="0" applyNumberFormat="1" applyFont="1" applyBorder="1" applyAlignment="1">
      <alignment vertical="center"/>
    </xf>
    <xf numFmtId="0" fontId="4" fillId="4" borderId="0" xfId="0" applyFont="1" applyFill="1" applyAlignment="1">
      <alignment horizontal="left" vertical="top"/>
    </xf>
    <xf numFmtId="14" fontId="4" fillId="0" borderId="1" xfId="0" applyNumberFormat="1" applyFont="1" applyBorder="1" applyAlignment="1">
      <alignment horizontal="left" vertical="top" wrapText="1"/>
    </xf>
    <xf numFmtId="0" fontId="4" fillId="4" borderId="0" xfId="0" quotePrefix="1" applyFont="1" applyFill="1"/>
    <xf numFmtId="0" fontId="5" fillId="0" borderId="0" xfId="0" applyFont="1" applyAlignment="1">
      <alignment vertical="center" wrapText="1"/>
    </xf>
    <xf numFmtId="0" fontId="4" fillId="0" borderId="0" xfId="0" applyFont="1" applyAlignment="1">
      <alignment vertical="center" wrapText="1"/>
    </xf>
    <xf numFmtId="0" fontId="4" fillId="0" borderId="2" xfId="0" applyFont="1" applyBorder="1" applyAlignment="1">
      <alignment vertical="top"/>
    </xf>
    <xf numFmtId="0" fontId="4" fillId="0" borderId="3" xfId="0" applyFont="1" applyBorder="1" applyAlignment="1">
      <alignment vertical="top"/>
    </xf>
    <xf numFmtId="0" fontId="4" fillId="4" borderId="0" xfId="0" applyFont="1" applyFill="1" applyAlignment="1">
      <alignment horizontal="left" vertical="top" wrapText="1"/>
    </xf>
    <xf numFmtId="0" fontId="4" fillId="4" borderId="1" xfId="0" applyFont="1" applyFill="1" applyBorder="1"/>
    <xf numFmtId="0" fontId="4" fillId="4" borderId="1" xfId="0" applyFont="1" applyFill="1" applyBorder="1" applyAlignment="1">
      <alignment wrapText="1"/>
    </xf>
    <xf numFmtId="0" fontId="4" fillId="0" borderId="0" xfId="0" applyFont="1"/>
    <xf numFmtId="0" fontId="4" fillId="3" borderId="1" xfId="0" applyFont="1" applyFill="1" applyBorder="1" applyAlignment="1">
      <alignment vertical="center" wrapText="1"/>
    </xf>
    <xf numFmtId="0" fontId="6" fillId="4" borderId="0" xfId="0" applyFont="1" applyFill="1"/>
    <xf numFmtId="0" fontId="7" fillId="4" borderId="0" xfId="0" applyFont="1" applyFill="1"/>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Governance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2939780198010815"/>
          <c:h val="0.7740463592105716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2.1792684285530904E-2"/>
                  <c:y val="4.384171286819849E-2"/>
                </c:manualLayout>
              </c:layout>
              <c:tx>
                <c:rich>
                  <a:bodyPr/>
                  <a:lstStyle/>
                  <a:p>
                    <a:fld id="{D852D8D7-C54A-439C-A8EB-2912A77A7C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19A-4845-9EBE-4D1706039179}"/>
                </c:ext>
              </c:extLst>
            </c:dLbl>
            <c:dLbl>
              <c:idx val="1"/>
              <c:layout>
                <c:manualLayout>
                  <c:x val="-4.6698083895497774E-2"/>
                  <c:y val="-0.11520900364713604"/>
                </c:manualLayout>
              </c:layout>
              <c:tx>
                <c:rich>
                  <a:bodyPr/>
                  <a:lstStyle/>
                  <a:p>
                    <a:fld id="{2DD0DDC4-51CA-4E3B-9A21-E280F083435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0.11524008514494735"/>
                  <c:y val="-0.14898622729278921"/>
                </c:manualLayout>
              </c:layout>
              <c:tx>
                <c:rich>
                  <a:bodyPr/>
                  <a:lstStyle/>
                  <a:p>
                    <a:fld id="{744CDF07-FDBC-4E39-B10B-C5C0BF81053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0.14729118829416057"/>
                  <c:y val="8.5498180054224188E-2"/>
                </c:manualLayout>
              </c:layout>
              <c:tx>
                <c:rich>
                  <a:bodyPr/>
                  <a:lstStyle/>
                  <a:p>
                    <a:fld id="{A540A70C-EFA0-43CF-A1DC-397A08E9A14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0.20258186613362306"/>
                  <c:y val="-1.0479785474370333E-2"/>
                </c:manualLayout>
              </c:layout>
              <c:tx>
                <c:rich>
                  <a:bodyPr/>
                  <a:lstStyle/>
                  <a:p>
                    <a:fld id="{083DBCF4-E109-4B1D-BA47-C74AA3F1CC8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delete val="1"/>
              <c:extLst>
                <c:ext xmlns:c15="http://schemas.microsoft.com/office/drawing/2012/chart" uri="{CE6537A1-D6FC-4f65-9D91-7224C49458BB}"/>
                <c:ext xmlns:c16="http://schemas.microsoft.com/office/drawing/2014/chart" uri="{C3380CC4-5D6E-409C-BE32-E72D297353CC}">
                  <c16:uniqueId val="{00000003-36D0-4608-A667-AFAEE18B0E9B}"/>
                </c:ext>
              </c:extLst>
            </c:dLbl>
            <c:dLbl>
              <c:idx val="6"/>
              <c:layout>
                <c:manualLayout>
                  <c:x val="0.10533359530018711"/>
                  <c:y val="-0.164088948366167"/>
                </c:manualLayout>
              </c:layout>
              <c:tx>
                <c:rich>
                  <a:bodyPr/>
                  <a:lstStyle/>
                  <a:p>
                    <a:fld id="{F128C5BC-FBAB-4D2F-955E-4599DCE0691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D0-4608-A667-AFAEE18B0E9B}"/>
                </c:ext>
              </c:extLst>
            </c:dLbl>
            <c:dLbl>
              <c:idx val="7"/>
              <c:layout>
                <c:manualLayout>
                  <c:x val="3.7986868891023408E-2"/>
                  <c:y val="5.8934757594813383E-2"/>
                </c:manualLayout>
              </c:layout>
              <c:tx>
                <c:rich>
                  <a:bodyPr/>
                  <a:lstStyle/>
                  <a:p>
                    <a:fld id="{001A5A47-1FC3-4754-8E57-B4D94D9FC6C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1.9944153230144063E-2"/>
                  <c:y val="-7.6089024158265172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FCE3-4CEC-8C17-7988A4B7C97A}"/>
                </c:ext>
              </c:extLst>
            </c:dLbl>
            <c:dLbl>
              <c:idx val="9"/>
              <c:layout>
                <c:manualLayout>
                  <c:x val="-1.0675721273967853E-2"/>
                  <c:y val="0.10276606839024163"/>
                </c:manualLayout>
              </c:layout>
              <c:tx>
                <c:rich>
                  <a:bodyPr/>
                  <a:lstStyle/>
                  <a:p>
                    <a:fld id="{912871C2-9EDA-497A-974E-B8B034824F9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D0-4608-A667-AFAEE18B0E9B}"/>
                </c:ext>
              </c:extLst>
            </c:dLbl>
            <c:dLbl>
              <c:idx val="10"/>
              <c:layout>
                <c:manualLayout>
                  <c:x val="1.9554853273026997E-2"/>
                  <c:y val="9.1484778562247279E-2"/>
                </c:manualLayout>
              </c:layout>
              <c:tx>
                <c:rich>
                  <a:bodyPr/>
                  <a:lstStyle/>
                  <a:p>
                    <a:fld id="{AF829AAA-D31D-47BE-9C31-E00787593B6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6D0-4608-A667-AFAEE18B0E9B}"/>
                </c:ext>
              </c:extLst>
            </c:dLbl>
            <c:dLbl>
              <c:idx val="11"/>
              <c:layout>
                <c:manualLayout>
                  <c:x val="4.3523840321985641E-2"/>
                  <c:y val="-0.10385826167847304"/>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FCE3-4CEC-8C17-7988A4B7C97A}"/>
                </c:ext>
              </c:extLst>
            </c:dLbl>
            <c:dLbl>
              <c:idx val="12"/>
              <c:layout>
                <c:manualLayout>
                  <c:x val="8.3047326285119405E-2"/>
                  <c:y val="-0.26489133551688954"/>
                </c:manualLayout>
              </c:layout>
              <c:tx>
                <c:rich>
                  <a:bodyPr/>
                  <a:lstStyle/>
                  <a:p>
                    <a:fld id="{64DEC523-4DD6-4F47-AE14-7AF3D83FB89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CE3-4CEC-8C17-7988A4B7C97A}"/>
                </c:ext>
              </c:extLst>
            </c:dLbl>
            <c:dLbl>
              <c:idx val="13"/>
              <c:layout>
                <c:manualLayout>
                  <c:x val="0.17716688571024722"/>
                  <c:y val="6.8777821879213497E-2"/>
                </c:manualLayout>
              </c:layout>
              <c:tx>
                <c:rich>
                  <a:bodyPr/>
                  <a:lstStyle/>
                  <a:p>
                    <a:fld id="{DDFAEC34-B6F9-46C4-9216-43F795C14B4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CE3-4CEC-8C17-7988A4B7C97A}"/>
                </c:ext>
              </c:extLst>
            </c:dLbl>
            <c:dLbl>
              <c:idx val="14"/>
              <c:layout>
                <c:manualLayout>
                  <c:x val="0.19772151361831597"/>
                  <c:y val="-2.3525796993489705E-2"/>
                </c:manualLayout>
              </c:layout>
              <c:tx>
                <c:rich>
                  <a:bodyPr/>
                  <a:lstStyle/>
                  <a:p>
                    <a:fld id="{E3C3CA23-0A40-4E26-A141-F16CE6BA2BB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F5A-4A1F-8273-D6015EAC73B8}"/>
                </c:ext>
              </c:extLst>
            </c:dLbl>
            <c:dLbl>
              <c:idx val="15"/>
              <c:layout>
                <c:manualLayout>
                  <c:x val="0.20706268749004741"/>
                  <c:y val="-0.12703930376484379"/>
                </c:manualLayout>
              </c:layout>
              <c:tx>
                <c:rich>
                  <a:bodyPr/>
                  <a:lstStyle/>
                  <a:p>
                    <a:fld id="{AABD270B-683B-4142-AD23-968308CD385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C53-4464-93B1-EE3EDF1D9212}"/>
                </c:ext>
              </c:extLst>
            </c:dLbl>
            <c:dLbl>
              <c:idx val="16"/>
              <c:layout>
                <c:manualLayout>
                  <c:x val="0.14945433717953133"/>
                  <c:y val="-0.22677075029062302"/>
                </c:manualLayout>
              </c:layout>
              <c:tx>
                <c:rich>
                  <a:bodyPr/>
                  <a:lstStyle/>
                  <a:p>
                    <a:fld id="{2B2CE2EF-48D0-446D-AF4D-1365F12AC05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C53-4464-93B1-EE3EDF1D9212}"/>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(A)'!$Y$22:$Y$38</c:f>
              <c:numCache>
                <c:formatCode>General</c:formatCode>
                <c:ptCount val="17"/>
                <c:pt idx="0">
                  <c:v>1.5</c:v>
                </c:pt>
                <c:pt idx="1">
                  <c:v>2.5</c:v>
                </c:pt>
                <c:pt idx="2">
                  <c:v>1.5</c:v>
                </c:pt>
                <c:pt idx="3">
                  <c:v>2.5</c:v>
                </c:pt>
                <c:pt idx="4">
                  <c:v>2.5</c:v>
                </c:pt>
                <c:pt idx="6">
                  <c:v>0.5</c:v>
                </c:pt>
                <c:pt idx="7">
                  <c:v>1.5</c:v>
                </c:pt>
                <c:pt idx="9">
                  <c:v>0.5</c:v>
                </c:pt>
                <c:pt idx="10">
                  <c:v>0.5</c:v>
                </c:pt>
                <c:pt idx="12">
                  <c:v>1.5</c:v>
                </c:pt>
                <c:pt idx="13">
                  <c:v>2.5</c:v>
                </c:pt>
                <c:pt idx="14">
                  <c:v>2.5</c:v>
                </c:pt>
                <c:pt idx="15">
                  <c:v>2.5</c:v>
                </c:pt>
                <c:pt idx="16">
                  <c:v>2.5</c:v>
                </c:pt>
              </c:numCache>
            </c:numRef>
          </c:xVal>
          <c:yVal>
            <c:numRef>
              <c:f>'Governance (A)'!$Z$22:$Z$38</c:f>
              <c:numCache>
                <c:formatCode>General</c:formatCode>
                <c:ptCount val="17"/>
                <c:pt idx="0">
                  <c:v>2.5</c:v>
                </c:pt>
                <c:pt idx="1">
                  <c:v>2.5</c:v>
                </c:pt>
                <c:pt idx="2">
                  <c:v>2.5</c:v>
                </c:pt>
                <c:pt idx="3">
                  <c:v>1.5</c:v>
                </c:pt>
                <c:pt idx="4">
                  <c:v>1.5</c:v>
                </c:pt>
                <c:pt idx="6">
                  <c:v>3.5</c:v>
                </c:pt>
                <c:pt idx="7">
                  <c:v>1.5</c:v>
                </c:pt>
                <c:pt idx="9">
                  <c:v>2.5</c:v>
                </c:pt>
                <c:pt idx="10">
                  <c:v>1.5</c:v>
                </c:pt>
                <c:pt idx="12">
                  <c:v>2.5</c:v>
                </c:pt>
                <c:pt idx="13">
                  <c:v>2.5</c:v>
                </c:pt>
                <c:pt idx="14">
                  <c:v>2.5</c:v>
                </c:pt>
                <c:pt idx="15">
                  <c:v>2.5</c:v>
                </c:pt>
                <c:pt idx="16">
                  <c:v>2.5</c:v>
                </c:pt>
              </c:numCache>
            </c:numRef>
          </c:yVal>
          <c:smooth val="0"/>
          <c:extLst>
            <c:ext xmlns:c15="http://schemas.microsoft.com/office/drawing/2012/chart" uri="{02D57815-91ED-43cb-92C2-25804820EDAC}">
              <c15:filteredSeriesTitle>
                <c15:tx>
                  <c:strRef>
                    <c:extLst>
                      <c:ext uri="{02D57815-91ED-43cb-92C2-25804820EDAC}">
                        <c15:formulaRef>
                          <c15:sqref>'Governance (A)'!$Z$21</c15:sqref>
                        </c15:formulaRef>
                      </c:ext>
                    </c:extLst>
                    <c:strCache>
                      <c:ptCount val="1"/>
                    </c:strCache>
                  </c:strRef>
                </c15:tx>
              </c15:filteredSeriesTitle>
            </c:ext>
            <c:ext xmlns:c15="http://schemas.microsoft.com/office/drawing/2012/chart" uri="{02D57815-91ED-43cb-92C2-25804820EDAC}">
              <c15:datalabelsRange>
                <c15:f>'Governance (A)'!$X$22:$X$38</c15:f>
                <c15:dlblRangeCache>
                  <c:ptCount val="17"/>
                  <c:pt idx="0">
                    <c:v>Risk 2a</c:v>
                  </c:pt>
                  <c:pt idx="1">
                    <c:v>Risk 3a</c:v>
                  </c:pt>
                  <c:pt idx="2">
                    <c:v>Risk 4a</c:v>
                  </c:pt>
                  <c:pt idx="3">
                    <c:v>Risk 5a</c:v>
                  </c:pt>
                  <c:pt idx="4">
                    <c:v>Risk 6a</c:v>
                  </c:pt>
                  <c:pt idx="6">
                    <c:v>Risk 8a</c:v>
                  </c:pt>
                  <c:pt idx="7">
                    <c:v>Risk 9a</c:v>
                  </c:pt>
                  <c:pt idx="9">
                    <c:v>Risk 11a</c:v>
                  </c:pt>
                  <c:pt idx="10">
                    <c:v>Risk 12a</c:v>
                  </c:pt>
                  <c:pt idx="12">
                    <c:v>Risk 14a</c:v>
                  </c:pt>
                  <c:pt idx="13">
                    <c:v>Risk 15a</c:v>
                  </c:pt>
                  <c:pt idx="14">
                    <c:v>Risk 16a</c:v>
                  </c:pt>
                  <c:pt idx="15">
                    <c:v>Risk 17a</c:v>
                  </c:pt>
                  <c:pt idx="16">
                    <c:v>Risk 18a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solidFill>
            <a:schemeClr val="accent3">
              <a:lumMod val="50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Funding Risks</a:t>
            </a:r>
          </a:p>
        </c:rich>
      </c:tx>
      <c:layout>
        <c:manualLayout>
          <c:xMode val="edge"/>
          <c:yMode val="edge"/>
          <c:x val="0.4252411111654521"/>
          <c:y val="4.804299420293489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95827016188194"/>
          <c:h val="0.76324558323824809"/>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8AE09953-6841-427F-ABD9-23ED7F3789D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1948329828336675E-2"/>
                  <c:y val="-8.8709437262548152E-2"/>
                </c:manualLayout>
              </c:layout>
              <c:tx>
                <c:rich>
                  <a:bodyPr/>
                  <a:lstStyle/>
                  <a:p>
                    <a:fld id="{35A30B8D-2C09-4256-90DF-0F941032787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8.3469058115501538E-2"/>
                  <c:y val="-8.8709093373310149E-2"/>
                </c:manualLayout>
              </c:layout>
              <c:tx>
                <c:rich>
                  <a:bodyPr/>
                  <a:lstStyle/>
                  <a:p>
                    <a:fld id="{C3B95FD0-E928-423C-9623-3339C4CD410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1.2422360248447176E-2"/>
                  <c:y val="-9.2692960348409015E-2"/>
                </c:manualLayout>
              </c:layout>
              <c:tx>
                <c:rich>
                  <a:bodyPr/>
                  <a:lstStyle/>
                  <a:p>
                    <a:fld id="{1FD12BB9-A3B5-4078-BC6F-E118E7BD0D8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0.1455069203306108"/>
                  <c:y val="-3.3175345546040064E-3"/>
                </c:manualLayout>
              </c:layout>
              <c:tx>
                <c:rich>
                  <a:bodyPr/>
                  <a:lstStyle/>
                  <a:p>
                    <a:fld id="{62107553-A9DF-4F8A-A193-DBD48FDE31F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0.32357922253597254"/>
                  <c:y val="-0.19001361528139454"/>
                </c:manualLayout>
              </c:layout>
              <c:tx>
                <c:rich>
                  <a:bodyPr/>
                  <a:lstStyle/>
                  <a:p>
                    <a:fld id="{76882CD9-9763-4C3C-BED7-00555F697F1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6.8095075072137662E-2"/>
                  <c:y val="8.4490029633159047E-2"/>
                </c:manualLayout>
              </c:layout>
              <c:tx>
                <c:rich>
                  <a:bodyPr/>
                  <a:lstStyle/>
                  <a:p>
                    <a:fld id="{FCA30344-433C-4CAE-8F9F-FDA376341AB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53F2DD10-7960-4289-8B99-D2667539B9B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43B449B1-852A-4113-B16D-BDAB10993C9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08506B4C-76AD-4646-BD47-A589F932B53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EF835746-7180-44D6-B5EF-FB47652955C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CE2A04D1-7110-4717-987A-0B57A714BEF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4A2D643F-DA3A-431A-B3D6-82AAACCBAB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65F71499-A100-4F31-A2B4-F000183AC71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(B)'!$Y$24:$Y$37</c:f>
              <c:numCache>
                <c:formatCode>General</c:formatCode>
                <c:ptCount val="14"/>
                <c:pt idx="0">
                  <c:v>1.5</c:v>
                </c:pt>
                <c:pt idx="1">
                  <c:v>2.5</c:v>
                </c:pt>
                <c:pt idx="2">
                  <c:v>1.5</c:v>
                </c:pt>
                <c:pt idx="3">
                  <c:v>0.5</c:v>
                </c:pt>
                <c:pt idx="4">
                  <c:v>2.5</c:v>
                </c:pt>
                <c:pt idx="5">
                  <c:v>1.5</c:v>
                </c:pt>
                <c:pt idx="6">
                  <c:v>1.5</c:v>
                </c:pt>
                <c:pt idx="7">
                  <c:v>-0.5</c:v>
                </c:pt>
                <c:pt idx="8">
                  <c:v>-0.5</c:v>
                </c:pt>
                <c:pt idx="9">
                  <c:v>-0.5</c:v>
                </c:pt>
                <c:pt idx="10">
                  <c:v>-0.5</c:v>
                </c:pt>
                <c:pt idx="11">
                  <c:v>-0.5</c:v>
                </c:pt>
                <c:pt idx="12">
                  <c:v>-0.5</c:v>
                </c:pt>
                <c:pt idx="13">
                  <c:v>-0.5</c:v>
                </c:pt>
              </c:numCache>
            </c:numRef>
          </c:xVal>
          <c:yVal>
            <c:numRef>
              <c:f>'Funding (B)'!$Z$24:$Z$37</c:f>
              <c:numCache>
                <c:formatCode>General</c:formatCode>
                <c:ptCount val="14"/>
                <c:pt idx="0">
                  <c:v>2.5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(B)'!$X$24:$X$37</c15:f>
                <c15:dlblRangeCache>
                  <c:ptCount val="14"/>
                  <c:pt idx="0">
                    <c:v>Risk 1b</c:v>
                  </c:pt>
                  <c:pt idx="1">
                    <c:v>Risk 2b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Investment Risks</a:t>
            </a:r>
          </a:p>
        </c:rich>
      </c:tx>
      <c:layout>
        <c:manualLayout>
          <c:xMode val="edge"/>
          <c:yMode val="edge"/>
          <c:x val="0.45129218383294023"/>
          <c:y val="4.941510140348173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6733015874212627"/>
          <c:h val="0.79447901454060577"/>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F478BFE3-7EDC-4D4F-A4B5-5F1486B93CE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EAF88E6E-90D8-4FE6-A8F5-F28C53EC3E2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B97A327A-7CA8-49A8-A283-C774321FB93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199A619E-CFC0-4BC0-8898-86C6BF9479A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1.1966491938086365E-2"/>
                  <c:y val="0"/>
                </c:manualLayout>
              </c:layout>
              <c:tx>
                <c:rich>
                  <a:bodyPr/>
                  <a:lstStyle/>
                  <a:p>
                    <a:fld id="{8AD8EC83-C413-44F8-9296-BCF86D2A77B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1.5955322584115177E-2"/>
                  <c:y val="-3.8044512079132654E-2"/>
                </c:manualLayout>
              </c:layout>
              <c:tx>
                <c:rich>
                  <a:bodyPr/>
                  <a:lstStyle/>
                  <a:p>
                    <a:fld id="{FBC2F9DF-1E79-4981-AC14-EFA04D30A06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0.14023872552437638"/>
                  <c:y val="-6.6238587939598944E-4"/>
                </c:manualLayout>
              </c:layout>
              <c:tx>
                <c:rich>
                  <a:bodyPr/>
                  <a:lstStyle/>
                  <a:p>
                    <a:fld id="{1C883098-A1F4-4461-A3D0-4039CF84908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6.2142784913284829E-2"/>
                  <c:y val="-0.14415866918684853"/>
                </c:manualLayout>
              </c:layout>
              <c:tx>
                <c:rich>
                  <a:bodyPr/>
                  <a:lstStyle/>
                  <a:p>
                    <a:fld id="{0A65A90E-22EF-49D6-9DC8-1B6CCA34A6C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5187DE04-4F60-4BDF-9E3E-8F7F78BB620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layout>
                <c:manualLayout>
                  <c:x val="1.8421620180439902E-2"/>
                  <c:y val="-6.8142164845087116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B13A-44FB-8215-B2BC3A11831E}"/>
                </c:ext>
              </c:extLst>
            </c:dLbl>
            <c:dLbl>
              <c:idx val="10"/>
              <c:layout>
                <c:manualLayout>
                  <c:x val="4.1480810265391889E-2"/>
                  <c:y val="0.11058017519022845"/>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B13A-44FB-8215-B2BC3A11831E}"/>
                </c:ext>
              </c:extLst>
            </c:dLbl>
            <c:dLbl>
              <c:idx val="11"/>
              <c:layout>
                <c:manualLayout>
                  <c:x val="3.9888306460288125E-3"/>
                  <c:y val="3.23378352672627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(C)'!$Y$24:$Y$38</c:f>
              <c:numCache>
                <c:formatCode>General</c:formatCode>
                <c:ptCount val="15"/>
                <c:pt idx="0">
                  <c:v>2.5</c:v>
                </c:pt>
                <c:pt idx="1">
                  <c:v>2.5</c:v>
                </c:pt>
                <c:pt idx="2">
                  <c:v>1.5</c:v>
                </c:pt>
                <c:pt idx="3">
                  <c:v>0.5</c:v>
                </c:pt>
                <c:pt idx="4">
                  <c:v>1.5</c:v>
                </c:pt>
                <c:pt idx="5">
                  <c:v>0.5</c:v>
                </c:pt>
                <c:pt idx="6">
                  <c:v>2.5</c:v>
                </c:pt>
                <c:pt idx="7">
                  <c:v>2.5</c:v>
                </c:pt>
                <c:pt idx="8">
                  <c:v>1.5</c:v>
                </c:pt>
                <c:pt idx="9">
                  <c:v>2.5</c:v>
                </c:pt>
                <c:pt idx="10">
                  <c:v>2.5</c:v>
                </c:pt>
                <c:pt idx="11">
                  <c:v>-0.5</c:v>
                </c:pt>
                <c:pt idx="12">
                  <c:v>-0.5</c:v>
                </c:pt>
                <c:pt idx="13">
                  <c:v>-0.5</c:v>
                </c:pt>
                <c:pt idx="14">
                  <c:v>-0.5</c:v>
                </c:pt>
              </c:numCache>
            </c:numRef>
          </c:xVal>
          <c:yVal>
            <c:numRef>
              <c:f>'Investment (C)'!$Z$24:$Z$38</c:f>
              <c:numCache>
                <c:formatCode>General</c:formatCode>
                <c:ptCount val="15"/>
                <c:pt idx="0">
                  <c:v>3.5</c:v>
                </c:pt>
                <c:pt idx="1">
                  <c:v>2.5</c:v>
                </c:pt>
                <c:pt idx="2">
                  <c:v>2.5</c:v>
                </c:pt>
                <c:pt idx="3">
                  <c:v>3.5</c:v>
                </c:pt>
                <c:pt idx="4">
                  <c:v>1.5</c:v>
                </c:pt>
                <c:pt idx="5">
                  <c:v>2.5</c:v>
                </c:pt>
                <c:pt idx="6">
                  <c:v>3.5</c:v>
                </c:pt>
                <c:pt idx="7">
                  <c:v>3.5</c:v>
                </c:pt>
                <c:pt idx="8">
                  <c:v>3.5</c:v>
                </c:pt>
                <c:pt idx="9">
                  <c:v>2.5</c:v>
                </c:pt>
                <c:pt idx="10">
                  <c:v>2.5</c:v>
                </c:pt>
                <c:pt idx="11">
                  <c:v>-0.5</c:v>
                </c:pt>
                <c:pt idx="12">
                  <c:v>-0.5</c:v>
                </c:pt>
                <c:pt idx="13">
                  <c:v>-0.5</c:v>
                </c:pt>
                <c:pt idx="14">
                  <c:v>-0.5</c:v>
                </c:pt>
              </c:numCache>
            </c:numRef>
          </c:yVal>
          <c:smooth val="0"/>
          <c:extLst>
            <c:ext xmlns:c15="http://schemas.microsoft.com/office/drawing/2012/chart" uri="{02D57815-91ED-43cb-92C2-25804820EDAC}">
              <c15:datalabelsRange>
                <c15:f>'Investment (C)'!$X$24:$X$32</c15:f>
                <c15:dlblRangeCache>
                  <c:ptCount val="9"/>
                  <c:pt idx="0">
                    <c:v>Risk 1c</c:v>
                  </c:pt>
                  <c:pt idx="1">
                    <c:v>Risk 2c</c:v>
                  </c:pt>
                  <c:pt idx="2">
                    <c:v>Risk 3c</c:v>
                  </c:pt>
                  <c:pt idx="3">
                    <c:v>Risk 4c</c:v>
                  </c:pt>
                  <c:pt idx="4">
                    <c:v>Risk 5c</c:v>
                  </c:pt>
                  <c:pt idx="5">
                    <c:v>Risk 6c</c:v>
                  </c:pt>
                  <c:pt idx="6">
                    <c:v>Risk 7c</c:v>
                  </c:pt>
                  <c:pt idx="7">
                    <c:v>Risk 8c</c:v>
                  </c:pt>
                  <c:pt idx="8">
                    <c:v>Risk 9c</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6347065703880101"/>
          <c:h val="0.7744236788205958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7.84551854760967E-2"/>
                  <c:y val="0.14712268449896795"/>
                </c:manualLayout>
              </c:layout>
              <c:tx>
                <c:rich>
                  <a:bodyPr/>
                  <a:lstStyle/>
                  <a:p>
                    <a:fld id="{5DB88F1A-BA45-4F6D-8858-44F5764C3EA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013BB51E-806D-4DAF-880E-9AAD598DF5D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E348321F-0B0F-4A7B-8EFB-49DB05B4470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0.11864710478842133"/>
                  <c:y val="-0.19954097730150527"/>
                </c:manualLayout>
              </c:layout>
              <c:tx>
                <c:rich>
                  <a:bodyPr/>
                  <a:lstStyle/>
                  <a:p>
                    <a:fld id="{82D47A28-C935-4CC8-873C-B716AA07068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D3DEEAD0-4666-4FAF-B3CF-B33F1BB5A34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24A9A083-2C61-43E3-809A-FF1563807F8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'Admin&amp;Comms (D)'!$Y$16:$Y$30</c:f>
              <c:numCache>
                <c:formatCode>General</c:formatCode>
                <c:ptCount val="15"/>
                <c:pt idx="0">
                  <c:v>2.5</c:v>
                </c:pt>
                <c:pt idx="1">
                  <c:v>1.5</c:v>
                </c:pt>
                <c:pt idx="2">
                  <c:v>2.5</c:v>
                </c:pt>
                <c:pt idx="3">
                  <c:v>2.5</c:v>
                </c:pt>
                <c:pt idx="4">
                  <c:v>1.5</c:v>
                </c:pt>
                <c:pt idx="5">
                  <c:v>1.5</c:v>
                </c:pt>
                <c:pt idx="6">
                  <c:v>0</c:v>
                </c:pt>
                <c:pt idx="7">
                  <c:v>0</c:v>
                </c:pt>
                <c:pt idx="8">
                  <c:v>0</c:v>
                </c:pt>
                <c:pt idx="9">
                  <c:v>0</c:v>
                </c:pt>
                <c:pt idx="10">
                  <c:v>0</c:v>
                </c:pt>
                <c:pt idx="11">
                  <c:v>0</c:v>
                </c:pt>
                <c:pt idx="12">
                  <c:v>0</c:v>
                </c:pt>
                <c:pt idx="13">
                  <c:v>0</c:v>
                </c:pt>
                <c:pt idx="14">
                  <c:v>0</c:v>
                </c:pt>
              </c:numCache>
            </c:numRef>
          </c:xVal>
          <c:yVal>
            <c:numRef>
              <c:f>'Admin&amp;Comms (D)'!$Z$16:$Z$30</c:f>
              <c:numCache>
                <c:formatCode>General</c:formatCode>
                <c:ptCount val="15"/>
                <c:pt idx="0">
                  <c:v>2.5</c:v>
                </c:pt>
                <c:pt idx="1">
                  <c:v>1.5</c:v>
                </c:pt>
                <c:pt idx="2">
                  <c:v>2.5</c:v>
                </c:pt>
                <c:pt idx="3">
                  <c:v>2.5</c:v>
                </c:pt>
                <c:pt idx="4">
                  <c:v>2.5</c:v>
                </c:pt>
                <c:pt idx="5">
                  <c:v>2.5</c:v>
                </c:pt>
                <c:pt idx="6">
                  <c:v>0</c:v>
                </c:pt>
                <c:pt idx="7">
                  <c:v>0</c:v>
                </c:pt>
                <c:pt idx="8">
                  <c:v>0</c:v>
                </c:pt>
                <c:pt idx="9">
                  <c:v>0</c:v>
                </c:pt>
                <c:pt idx="10">
                  <c:v>0</c:v>
                </c:pt>
                <c:pt idx="11">
                  <c:v>0</c:v>
                </c:pt>
                <c:pt idx="12">
                  <c:v>0</c:v>
                </c:pt>
                <c:pt idx="13">
                  <c:v>0</c:v>
                </c:pt>
                <c:pt idx="14">
                  <c:v>0</c:v>
                </c:pt>
              </c:numCache>
            </c:numRef>
          </c:yVal>
          <c:smooth val="0"/>
          <c:extLst>
            <c:ext xmlns:c15="http://schemas.microsoft.com/office/drawing/2012/chart" uri="{02D57815-91ED-43cb-92C2-25804820EDAC}">
              <c15:datalabelsRange>
                <c15:f>'Admin&amp;Comms (D)'!$X$16:$X$21</c15:f>
                <c15:dlblRangeCache>
                  <c:ptCount val="6"/>
                  <c:pt idx="0">
                    <c:v>Risk 1d</c:v>
                  </c:pt>
                  <c:pt idx="1">
                    <c:v>Risk 2d</c:v>
                  </c:pt>
                  <c:pt idx="2">
                    <c:v>Risk 3d</c:v>
                  </c:pt>
                  <c:pt idx="3">
                    <c:v>Risk 4d</c:v>
                  </c:pt>
                  <c:pt idx="4">
                    <c:v>Risk 5d</c:v>
                  </c:pt>
                  <c:pt idx="5">
                    <c:v>Risk 6d</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918533</xdr:colOff>
      <xdr:row>22</xdr:row>
      <xdr:rowOff>157729</xdr:rowOff>
    </xdr:from>
    <xdr:to>
      <xdr:col>6</xdr:col>
      <xdr:colOff>171451</xdr:colOff>
      <xdr:row>72</xdr:row>
      <xdr:rowOff>90937</xdr:rowOff>
    </xdr:to>
    <xdr:graphicFrame macro="">
      <xdr:nvGraphicFramePr>
        <xdr:cNvPr id="20"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4</xdr:row>
      <xdr:rowOff>707571</xdr:rowOff>
    </xdr:from>
    <xdr:to>
      <xdr:col>7</xdr:col>
      <xdr:colOff>742406</xdr:colOff>
      <xdr:row>4</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149678</xdr:colOff>
      <xdr:row>3</xdr:row>
      <xdr:rowOff>843643</xdr:rowOff>
    </xdr:from>
    <xdr:to>
      <xdr:col>7</xdr:col>
      <xdr:colOff>769619</xdr:colOff>
      <xdr:row>3</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771524</xdr:colOff>
      <xdr:row>3</xdr:row>
      <xdr:rowOff>1230358</xdr:rowOff>
    </xdr:to>
    <xdr:sp macro="" textlink="">
      <xdr:nvSpPr>
        <xdr:cNvPr id="8" name="TextBox 7">
          <a:extLst>
            <a:ext uri="{FF2B5EF4-FFF2-40B4-BE49-F238E27FC236}">
              <a16:creationId xmlns:a16="http://schemas.microsoft.com/office/drawing/2014/main" id="{D6D1CACF-6CD7-40FB-BD9F-174108EA05ED}"/>
            </a:ext>
          </a:extLst>
        </xdr:cNvPr>
        <xdr:cNvSpPr txBox="1"/>
      </xdr:nvSpPr>
      <xdr:spPr>
        <a:xfrm>
          <a:off x="13784035" y="3714750"/>
          <a:ext cx="621846"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Green</a:t>
          </a:r>
          <a:endParaRPr lang="en-GB" b="0">
            <a:solidFill>
              <a:schemeClr val="tx1"/>
            </a:solidFill>
            <a:effectLst/>
          </a:endParaRPr>
        </a:p>
      </xdr:txBody>
    </xdr:sp>
    <xdr:clientData/>
  </xdr:twoCellAnchor>
  <xdr:twoCellAnchor>
    <xdr:from>
      <xdr:col>7</xdr:col>
      <xdr:colOff>122464</xdr:colOff>
      <xdr:row>5</xdr:row>
      <xdr:rowOff>571500</xdr:rowOff>
    </xdr:from>
    <xdr:to>
      <xdr:col>7</xdr:col>
      <xdr:colOff>748120</xdr:colOff>
      <xdr:row>5</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6</xdr:row>
      <xdr:rowOff>857250</xdr:rowOff>
    </xdr:from>
    <xdr:to>
      <xdr:col>7</xdr:col>
      <xdr:colOff>761728</xdr:colOff>
      <xdr:row>6</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7</xdr:row>
      <xdr:rowOff>517071</xdr:rowOff>
    </xdr:from>
    <xdr:to>
      <xdr:col>7</xdr:col>
      <xdr:colOff>761728</xdr:colOff>
      <xdr:row>7</xdr:row>
      <xdr:rowOff>905691</xdr:rowOff>
    </xdr:to>
    <xdr:sp macro="" textlink="">
      <xdr:nvSpPr>
        <xdr:cNvPr id="11" name="TextBox 10">
          <a:extLst>
            <a:ext uri="{FF2B5EF4-FFF2-40B4-BE49-F238E27FC236}">
              <a16:creationId xmlns:a16="http://schemas.microsoft.com/office/drawing/2014/main" id="{0D1C835C-2595-43F0-B7EF-5E4C59F49495}"/>
            </a:ext>
          </a:extLst>
        </xdr:cNvPr>
        <xdr:cNvSpPr txBox="1"/>
      </xdr:nvSpPr>
      <xdr:spPr>
        <a:xfrm>
          <a:off x="13770429" y="10028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95250</xdr:colOff>
      <xdr:row>8</xdr:row>
      <xdr:rowOff>666750</xdr:rowOff>
    </xdr:from>
    <xdr:to>
      <xdr:col>7</xdr:col>
      <xdr:colOff>720906</xdr:colOff>
      <xdr:row>8</xdr:row>
      <xdr:rowOff>1055370</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729607" y="167231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9</xdr:row>
      <xdr:rowOff>557893</xdr:rowOff>
    </xdr:from>
    <xdr:to>
      <xdr:col>7</xdr:col>
      <xdr:colOff>707299</xdr:colOff>
      <xdr:row>9</xdr:row>
      <xdr:rowOff>946513</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716000" y="18179143"/>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10</xdr:row>
      <xdr:rowOff>1102178</xdr:rowOff>
    </xdr:from>
    <xdr:to>
      <xdr:col>7</xdr:col>
      <xdr:colOff>761727</xdr:colOff>
      <xdr:row>10</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11</xdr:row>
      <xdr:rowOff>653143</xdr:rowOff>
    </xdr:from>
    <xdr:to>
      <xdr:col>7</xdr:col>
      <xdr:colOff>775335</xdr:colOff>
      <xdr:row>11</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12</xdr:row>
      <xdr:rowOff>812619</xdr:rowOff>
    </xdr:from>
    <xdr:to>
      <xdr:col>7</xdr:col>
      <xdr:colOff>744310</xdr:colOff>
      <xdr:row>12</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130629</xdr:colOff>
      <xdr:row>13</xdr:row>
      <xdr:rowOff>611593</xdr:rowOff>
    </xdr:from>
    <xdr:to>
      <xdr:col>7</xdr:col>
      <xdr:colOff>750570</xdr:colOff>
      <xdr:row>13</xdr:row>
      <xdr:rowOff>998308</xdr:rowOff>
    </xdr:to>
    <xdr:sp macro="" textlink="">
      <xdr:nvSpPr>
        <xdr:cNvPr id="18" name="TextBox 17">
          <a:extLst>
            <a:ext uri="{FF2B5EF4-FFF2-40B4-BE49-F238E27FC236}">
              <a16:creationId xmlns:a16="http://schemas.microsoft.com/office/drawing/2014/main" id="{1F9B8DA5-64BB-4BEA-A63A-17702F4A00E7}"/>
            </a:ext>
          </a:extLst>
        </xdr:cNvPr>
        <xdr:cNvSpPr txBox="1"/>
      </xdr:nvSpPr>
      <xdr:spPr>
        <a:xfrm>
          <a:off x="12781439" y="3193676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200298</xdr:colOff>
      <xdr:row>14</xdr:row>
      <xdr:rowOff>521970</xdr:rowOff>
    </xdr:from>
    <xdr:to>
      <xdr:col>7</xdr:col>
      <xdr:colOff>816429</xdr:colOff>
      <xdr:row>14</xdr:row>
      <xdr:rowOff>899160</xdr:rowOff>
    </xdr:to>
    <xdr:sp macro="" textlink="">
      <xdr:nvSpPr>
        <xdr:cNvPr id="19" name="TextBox 18">
          <a:extLst>
            <a:ext uri="{FF2B5EF4-FFF2-40B4-BE49-F238E27FC236}">
              <a16:creationId xmlns:a16="http://schemas.microsoft.com/office/drawing/2014/main" id="{53577FEB-78DB-43A2-8C6B-B6820F6E34A4}"/>
            </a:ext>
          </a:extLst>
        </xdr:cNvPr>
        <xdr:cNvSpPr txBox="1"/>
      </xdr:nvSpPr>
      <xdr:spPr>
        <a:xfrm>
          <a:off x="13573398" y="16028670"/>
          <a:ext cx="616131" cy="3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200298</xdr:colOff>
      <xdr:row>15</xdr:row>
      <xdr:rowOff>521970</xdr:rowOff>
    </xdr:from>
    <xdr:to>
      <xdr:col>7</xdr:col>
      <xdr:colOff>816429</xdr:colOff>
      <xdr:row>15</xdr:row>
      <xdr:rowOff>899160</xdr:rowOff>
    </xdr:to>
    <xdr:sp macro="" textlink="">
      <xdr:nvSpPr>
        <xdr:cNvPr id="21" name="TextBox 20">
          <a:extLst>
            <a:ext uri="{FF2B5EF4-FFF2-40B4-BE49-F238E27FC236}">
              <a16:creationId xmlns:a16="http://schemas.microsoft.com/office/drawing/2014/main" id="{91821570-18FE-4AED-B121-4B80089BF26B}"/>
            </a:ext>
          </a:extLst>
        </xdr:cNvPr>
        <xdr:cNvSpPr txBox="1"/>
      </xdr:nvSpPr>
      <xdr:spPr>
        <a:xfrm>
          <a:off x="13219612" y="33505684"/>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200298</xdr:colOff>
      <xdr:row>16</xdr:row>
      <xdr:rowOff>521970</xdr:rowOff>
    </xdr:from>
    <xdr:to>
      <xdr:col>7</xdr:col>
      <xdr:colOff>816429</xdr:colOff>
      <xdr:row>16</xdr:row>
      <xdr:rowOff>899160</xdr:rowOff>
    </xdr:to>
    <xdr:sp macro="" textlink="">
      <xdr:nvSpPr>
        <xdr:cNvPr id="22" name="TextBox 21">
          <a:extLst>
            <a:ext uri="{FF2B5EF4-FFF2-40B4-BE49-F238E27FC236}">
              <a16:creationId xmlns:a16="http://schemas.microsoft.com/office/drawing/2014/main" id="{1A34EF5A-9ECC-438C-A57D-18715784DC7B}"/>
            </a:ext>
          </a:extLst>
        </xdr:cNvPr>
        <xdr:cNvSpPr txBox="1"/>
      </xdr:nvSpPr>
      <xdr:spPr>
        <a:xfrm>
          <a:off x="13219612" y="33505684"/>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0.89847</cdr:y>
    </cdr:from>
    <cdr:to>
      <cdr:x>0.93383</cdr:x>
      <cdr:y>0.93912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372993"/>
          <a:ext cx="7625974" cy="28833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a:t>
          </a:r>
          <a:r>
            <a:rPr lang="en-GB" sz="1600" baseline="0"/>
            <a:t>             </a:t>
          </a:r>
          <a:r>
            <a:rPr lang="en-GB" sz="1600"/>
            <a:t>Unlikely	   Possible	         Likely	              Highly Likely</a:t>
          </a:r>
        </a:p>
      </cdr:txBody>
    </cdr:sp>
  </cdr:relSizeAnchor>
  <cdr:relSizeAnchor xmlns:cdr="http://schemas.openxmlformats.org/drawingml/2006/chartDrawing">
    <cdr:from>
      <cdr:x>0.05329</cdr:x>
      <cdr:y>0.05414</cdr:y>
    </cdr:from>
    <cdr:to>
      <cdr:x>0.09448</cdr:x>
      <cdr:y>1</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51163" y="3570391"/>
          <a:ext cx="6709110" cy="336371"/>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a:t>
          </a:r>
          <a:r>
            <a:rPr lang="en-GB" sz="1600" baseline="0"/>
            <a:t>          </a:t>
          </a:r>
          <a:r>
            <a:rPr lang="en-GB" sz="1600"/>
            <a:t>Major	    Moderate</a:t>
          </a:r>
          <a:r>
            <a:rPr lang="en-GB" sz="1600" baseline="0"/>
            <a:t>      </a:t>
          </a:r>
          <a:r>
            <a:rPr lang="en-GB" sz="1600"/>
            <a:t>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1168401</xdr:colOff>
      <xdr:row>22</xdr:row>
      <xdr:rowOff>99179</xdr:rowOff>
    </xdr:from>
    <xdr:to>
      <xdr:col>7</xdr:col>
      <xdr:colOff>423334</xdr:colOff>
      <xdr:row>65</xdr:row>
      <xdr:rowOff>135467</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3</xdr:row>
      <xdr:rowOff>449035</xdr:rowOff>
    </xdr:from>
    <xdr:to>
      <xdr:col>7</xdr:col>
      <xdr:colOff>756012</xdr:colOff>
      <xdr:row>3</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4</xdr:row>
      <xdr:rowOff>435429</xdr:rowOff>
    </xdr:from>
    <xdr:to>
      <xdr:col>7</xdr:col>
      <xdr:colOff>756012</xdr:colOff>
      <xdr:row>4</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666750</xdr:rowOff>
    </xdr:from>
    <xdr:to>
      <xdr:col>7</xdr:col>
      <xdr:colOff>769620</xdr:colOff>
      <xdr:row>5</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6</xdr:row>
      <xdr:rowOff>544286</xdr:rowOff>
    </xdr:from>
    <xdr:to>
      <xdr:col>7</xdr:col>
      <xdr:colOff>769620</xdr:colOff>
      <xdr:row>6</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163286</xdr:colOff>
      <xdr:row>7</xdr:row>
      <xdr:rowOff>707572</xdr:rowOff>
    </xdr:from>
    <xdr:to>
      <xdr:col>7</xdr:col>
      <xdr:colOff>788942</xdr:colOff>
      <xdr:row>7</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190500</xdr:colOff>
      <xdr:row>8</xdr:row>
      <xdr:rowOff>585107</xdr:rowOff>
    </xdr:from>
    <xdr:to>
      <xdr:col>7</xdr:col>
      <xdr:colOff>816156</xdr:colOff>
      <xdr:row>8</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9</xdr:row>
      <xdr:rowOff>1279071</xdr:rowOff>
    </xdr:from>
    <xdr:to>
      <xdr:col>7</xdr:col>
      <xdr:colOff>748393</xdr:colOff>
      <xdr:row>9</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0.01441</cdr:x>
      <cdr:y>0.89468</cdr:y>
    </cdr:from>
    <cdr:to>
      <cdr:x>0.94824</cdr:x>
      <cdr:y>0.93533</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117858" y="6849963"/>
          <a:ext cx="7637608" cy="311228"/>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a:t>
          </a:r>
          <a:r>
            <a:rPr lang="en-GB" sz="1600" baseline="0"/>
            <a:t>            </a:t>
          </a:r>
          <a:r>
            <a:rPr lang="en-GB" sz="1600"/>
            <a:t>Major	        Moderate                Low</a:t>
          </a:r>
          <a:r>
            <a:rPr lang="en-GB" sz="1600" baseline="0"/>
            <a:t>               </a:t>
          </a:r>
          <a:r>
            <a:rPr lang="en-GB" sz="1600"/>
            <a:t>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257175</xdr:colOff>
      <xdr:row>19</xdr:row>
      <xdr:rowOff>7150</xdr:rowOff>
    </xdr:from>
    <xdr:to>
      <xdr:col>8</xdr:col>
      <xdr:colOff>558800</xdr:colOff>
      <xdr:row>64</xdr:row>
      <xdr:rowOff>165099</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3</xdr:row>
      <xdr:rowOff>402227</xdr:rowOff>
    </xdr:from>
    <xdr:to>
      <xdr:col>7</xdr:col>
      <xdr:colOff>762000</xdr:colOff>
      <xdr:row>3</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136072</xdr:colOff>
      <xdr:row>4</xdr:row>
      <xdr:rowOff>367393</xdr:rowOff>
    </xdr:from>
    <xdr:to>
      <xdr:col>7</xdr:col>
      <xdr:colOff>756013</xdr:colOff>
      <xdr:row>4</xdr:row>
      <xdr:rowOff>754108</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3239751" y="251732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122465</xdr:colOff>
      <xdr:row>9</xdr:row>
      <xdr:rowOff>408215</xdr:rowOff>
    </xdr:from>
    <xdr:to>
      <xdr:col>7</xdr:col>
      <xdr:colOff>742406</xdr:colOff>
      <xdr:row>9</xdr:row>
      <xdr:rowOff>794930</xdr:rowOff>
    </xdr:to>
    <xdr:sp macro="" textlink="">
      <xdr:nvSpPr>
        <xdr:cNvPr id="6" name="TextBox 5">
          <a:extLst>
            <a:ext uri="{FF2B5EF4-FFF2-40B4-BE49-F238E27FC236}">
              <a16:creationId xmlns:a16="http://schemas.microsoft.com/office/drawing/2014/main" id="{64F787D6-C452-41E3-800E-9CC478B61FA0}"/>
            </a:ext>
          </a:extLst>
        </xdr:cNvPr>
        <xdr:cNvSpPr txBox="1"/>
      </xdr:nvSpPr>
      <xdr:spPr>
        <a:xfrm>
          <a:off x="13226144" y="1034142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7" name="TextBox 6">
          <a:extLst>
            <a:ext uri="{FF2B5EF4-FFF2-40B4-BE49-F238E27FC236}">
              <a16:creationId xmlns:a16="http://schemas.microsoft.com/office/drawing/2014/main" id="{44336EA3-AEF3-4B3F-B134-5AB3E9B5C96C}"/>
            </a:ext>
          </a:extLst>
        </xdr:cNvPr>
        <xdr:cNvSpPr txBox="1"/>
      </xdr:nvSpPr>
      <xdr:spPr>
        <a:xfrm>
          <a:off x="13239750" y="1136196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748393</xdr:rowOff>
    </xdr:from>
    <xdr:to>
      <xdr:col>7</xdr:col>
      <xdr:colOff>775335</xdr:colOff>
      <xdr:row>5</xdr:row>
      <xdr:rowOff>1137013</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3253358" y="3932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9" name="TextBox 8">
          <a:extLst>
            <a:ext uri="{FF2B5EF4-FFF2-40B4-BE49-F238E27FC236}">
              <a16:creationId xmlns:a16="http://schemas.microsoft.com/office/drawing/2014/main" id="{B2FACCA3-B14F-4265-BB34-2D644C8D1FB4}"/>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7</xdr:row>
      <xdr:rowOff>680357</xdr:rowOff>
    </xdr:from>
    <xdr:to>
      <xdr:col>7</xdr:col>
      <xdr:colOff>775334</xdr:colOff>
      <xdr:row>7</xdr:row>
      <xdr:rowOff>1068977</xdr:rowOff>
    </xdr:to>
    <xdr:sp macro="" textlink="">
      <xdr:nvSpPr>
        <xdr:cNvPr id="10" name="TextBox 9">
          <a:extLst>
            <a:ext uri="{FF2B5EF4-FFF2-40B4-BE49-F238E27FC236}">
              <a16:creationId xmlns:a16="http://schemas.microsoft.com/office/drawing/2014/main" id="{F6AD2CA4-F6A6-4D31-863C-F31248DD8EE1}"/>
            </a:ext>
          </a:extLst>
        </xdr:cNvPr>
        <xdr:cNvSpPr txBox="1"/>
      </xdr:nvSpPr>
      <xdr:spPr>
        <a:xfrm>
          <a:off x="13253357" y="6830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8</xdr:row>
      <xdr:rowOff>925286</xdr:rowOff>
    </xdr:from>
    <xdr:to>
      <xdr:col>7</xdr:col>
      <xdr:colOff>761728</xdr:colOff>
      <xdr:row>8</xdr:row>
      <xdr:rowOff>1313906</xdr:rowOff>
    </xdr:to>
    <xdr:sp macro="" textlink="">
      <xdr:nvSpPr>
        <xdr:cNvPr id="11" name="TextBox 10">
          <a:extLst>
            <a:ext uri="{FF2B5EF4-FFF2-40B4-BE49-F238E27FC236}">
              <a16:creationId xmlns:a16="http://schemas.microsoft.com/office/drawing/2014/main" id="{A55880C7-17F1-4978-BCE1-78B7FF72E910}"/>
            </a:ext>
          </a:extLst>
        </xdr:cNvPr>
        <xdr:cNvSpPr txBox="1"/>
      </xdr:nvSpPr>
      <xdr:spPr>
        <a:xfrm>
          <a:off x="13239751" y="869496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189412</xdr:colOff>
      <xdr:row>11</xdr:row>
      <xdr:rowOff>924741</xdr:rowOff>
    </xdr:from>
    <xdr:to>
      <xdr:col>7</xdr:col>
      <xdr:colOff>805543</xdr:colOff>
      <xdr:row>11</xdr:row>
      <xdr:rowOff>1301931</xdr:rowOff>
    </xdr:to>
    <xdr:sp macro="" textlink="">
      <xdr:nvSpPr>
        <xdr:cNvPr id="23" name="TextBox 22">
          <a:extLst>
            <a:ext uri="{FF2B5EF4-FFF2-40B4-BE49-F238E27FC236}">
              <a16:creationId xmlns:a16="http://schemas.microsoft.com/office/drawing/2014/main" id="{ED47DFFB-183C-4F48-B37C-758E85831918}"/>
            </a:ext>
          </a:extLst>
        </xdr:cNvPr>
        <xdr:cNvSpPr txBox="1"/>
      </xdr:nvSpPr>
      <xdr:spPr>
        <a:xfrm>
          <a:off x="13557069" y="13769884"/>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156755</xdr:colOff>
      <xdr:row>12</xdr:row>
      <xdr:rowOff>0</xdr:rowOff>
    </xdr:from>
    <xdr:to>
      <xdr:col>7</xdr:col>
      <xdr:colOff>772886</xdr:colOff>
      <xdr:row>12</xdr:row>
      <xdr:rowOff>0</xdr:rowOff>
    </xdr:to>
    <xdr:sp macro="" textlink="">
      <xdr:nvSpPr>
        <xdr:cNvPr id="27" name="TextBox 26">
          <a:extLst>
            <a:ext uri="{FF2B5EF4-FFF2-40B4-BE49-F238E27FC236}">
              <a16:creationId xmlns:a16="http://schemas.microsoft.com/office/drawing/2014/main" id="{A177A9F7-1C1C-46AE-BE68-ADC2765B56F4}"/>
            </a:ext>
          </a:extLst>
        </xdr:cNvPr>
        <xdr:cNvSpPr txBox="1"/>
      </xdr:nvSpPr>
      <xdr:spPr>
        <a:xfrm>
          <a:off x="13524412" y="1710091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0.01827</cdr:x>
      <cdr:y>0.91917</cdr:y>
    </cdr:from>
    <cdr:to>
      <cdr:x>0.9521</cdr:x>
      <cdr:y>0.95982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152400" y="7289327"/>
          <a:ext cx="7788819" cy="3223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	Major	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1063255</xdr:colOff>
      <xdr:row>11</xdr:row>
      <xdr:rowOff>6245</xdr:rowOff>
    </xdr:from>
    <xdr:to>
      <xdr:col>7</xdr:col>
      <xdr:colOff>194930</xdr:colOff>
      <xdr:row>61</xdr:row>
      <xdr:rowOff>70883</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3</xdr:row>
      <xdr:rowOff>952500</xdr:rowOff>
    </xdr:from>
    <xdr:to>
      <xdr:col>7</xdr:col>
      <xdr:colOff>687977</xdr:colOff>
      <xdr:row>3</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5</xdr:row>
      <xdr:rowOff>1605643</xdr:rowOff>
    </xdr:from>
    <xdr:to>
      <xdr:col>7</xdr:col>
      <xdr:colOff>687977</xdr:colOff>
      <xdr:row>5</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6</xdr:row>
      <xdr:rowOff>1592036</xdr:rowOff>
    </xdr:from>
    <xdr:to>
      <xdr:col>7</xdr:col>
      <xdr:colOff>701584</xdr:colOff>
      <xdr:row>6</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7</xdr:row>
      <xdr:rowOff>571500</xdr:rowOff>
    </xdr:from>
    <xdr:to>
      <xdr:col>7</xdr:col>
      <xdr:colOff>701584</xdr:colOff>
      <xdr:row>7</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4</xdr:row>
      <xdr:rowOff>938892</xdr:rowOff>
    </xdr:from>
    <xdr:to>
      <xdr:col>7</xdr:col>
      <xdr:colOff>707299</xdr:colOff>
      <xdr:row>4</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8</xdr:row>
      <xdr:rowOff>544286</xdr:rowOff>
    </xdr:from>
    <xdr:to>
      <xdr:col>7</xdr:col>
      <xdr:colOff>734513</xdr:colOff>
      <xdr:row>8</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0.02526</cdr:x>
      <cdr:y>0.90961</cdr:y>
    </cdr:from>
    <cdr:to>
      <cdr:x>0.95909</cdr:x>
      <cdr:y>0.95026</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184864" y="5990670"/>
          <a:ext cx="6834462" cy="267718"/>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a:t>
          </a:r>
          <a:r>
            <a:rPr lang="en-GB" sz="1600" baseline="0"/>
            <a:t>              </a:t>
          </a:r>
          <a:r>
            <a:rPr lang="en-GB" sz="1600"/>
            <a:t>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a:t>
          </a:r>
          <a:r>
            <a:rPr lang="en-GB" sz="1600" baseline="0"/>
            <a:t>           </a:t>
          </a:r>
          <a:r>
            <a:rPr lang="en-GB" sz="1600"/>
            <a:t>Major</a:t>
          </a:r>
          <a:r>
            <a:rPr lang="en-GB" sz="1600" baseline="0"/>
            <a:t>                </a:t>
          </a:r>
          <a:r>
            <a:rPr lang="en-GB" sz="1600"/>
            <a:t>Moderate	      Low	Insignificant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3:AG49"/>
  <sheetViews>
    <sheetView zoomScale="70" zoomScaleNormal="70" workbookViewId="0">
      <pane xSplit="2" ySplit="3" topLeftCell="C4" activePane="bottomRight" state="frozen"/>
      <selection pane="topRight" activeCell="D1" sqref="D1"/>
      <selection pane="bottomLeft" activeCell="A4" sqref="A4"/>
      <selection pane="bottomRight" activeCell="S3" sqref="S3"/>
    </sheetView>
  </sheetViews>
  <sheetFormatPr defaultColWidth="9.109375" defaultRowHeight="13.2" x14ac:dyDescent="0.25"/>
  <cols>
    <col min="1" max="1" width="8.6640625" style="38" customWidth="1"/>
    <col min="2" max="2" width="41.109375" style="38" customWidth="1"/>
    <col min="3" max="3" width="44.33203125" style="38" bestFit="1" customWidth="1"/>
    <col min="4" max="4" width="11.33203125" style="38" bestFit="1" customWidth="1"/>
    <col min="5" max="5" width="66.6640625" style="38" customWidth="1"/>
    <col min="6" max="6" width="7.5546875" style="38" bestFit="1" customWidth="1"/>
    <col min="7" max="7" width="10.109375" style="38" bestFit="1" customWidth="1"/>
    <col min="8" max="8" width="12" style="38" bestFit="1" customWidth="1"/>
    <col min="9" max="9" width="6.88671875" style="38" bestFit="1" customWidth="1"/>
    <col min="10" max="10" width="10.109375" style="38" bestFit="1" customWidth="1"/>
    <col min="11" max="11" width="10.44140625" style="38" bestFit="1" customWidth="1"/>
    <col min="12" max="12" width="20.109375" style="38" bestFit="1" customWidth="1"/>
    <col min="13" max="13" width="189.6640625" style="38" customWidth="1"/>
    <col min="14" max="14" width="19.44140625" style="38" bestFit="1" customWidth="1"/>
    <col min="15" max="15" width="56.88671875" style="38" customWidth="1"/>
    <col min="16" max="16" width="32.33203125" style="38" customWidth="1"/>
    <col min="17" max="17" width="14.44140625" style="46" customWidth="1"/>
    <col min="18" max="18" width="10.88671875" style="38" bestFit="1" customWidth="1"/>
    <col min="19" max="19" width="9.44140625" style="38" customWidth="1"/>
    <col min="20" max="20" width="14.5546875" style="38" customWidth="1"/>
    <col min="21" max="23" width="9.109375" style="38"/>
    <col min="24" max="24" width="7.6640625" style="38" bestFit="1" customWidth="1"/>
    <col min="25" max="25" width="10.109375" style="38" bestFit="1" customWidth="1"/>
    <col min="26" max="26" width="7.5546875" style="38" bestFit="1" customWidth="1"/>
    <col min="27" max="30" width="9.109375" style="38"/>
    <col min="31" max="31" width="12.33203125" style="38" bestFit="1" customWidth="1"/>
    <col min="32" max="32" width="13.44140625" style="38" bestFit="1" customWidth="1"/>
    <col min="33" max="33" width="2.33203125" style="38" bestFit="1" customWidth="1"/>
    <col min="34" max="16384" width="9.109375" style="38"/>
  </cols>
  <sheetData>
    <row r="3" spans="1:20" ht="52.8" x14ac:dyDescent="0.25">
      <c r="A3" s="42" t="s">
        <v>0</v>
      </c>
      <c r="B3" s="42" t="s">
        <v>1</v>
      </c>
      <c r="C3" s="42" t="s">
        <v>2</v>
      </c>
      <c r="D3" s="42" t="s">
        <v>3</v>
      </c>
      <c r="E3" s="42" t="s">
        <v>4</v>
      </c>
      <c r="F3" s="42" t="s">
        <v>5</v>
      </c>
      <c r="G3" s="42" t="s">
        <v>6</v>
      </c>
      <c r="H3" s="42" t="s">
        <v>7</v>
      </c>
      <c r="I3" s="42" t="s">
        <v>8</v>
      </c>
      <c r="J3" s="42" t="s">
        <v>9</v>
      </c>
      <c r="K3" s="42" t="s">
        <v>10</v>
      </c>
      <c r="L3" s="42" t="s">
        <v>11</v>
      </c>
      <c r="M3" s="42" t="s">
        <v>12</v>
      </c>
      <c r="N3" s="42" t="s">
        <v>13</v>
      </c>
      <c r="O3" s="42" t="s">
        <v>14</v>
      </c>
      <c r="P3" s="42" t="s">
        <v>15</v>
      </c>
      <c r="Q3" s="42" t="s">
        <v>16</v>
      </c>
      <c r="R3" s="42" t="s">
        <v>17</v>
      </c>
      <c r="S3" s="42" t="s">
        <v>18</v>
      </c>
      <c r="T3" s="42" t="s">
        <v>19</v>
      </c>
    </row>
    <row r="4" spans="1:20" ht="142.94999999999999" customHeight="1" x14ac:dyDescent="0.25">
      <c r="A4" s="29" t="s">
        <v>20</v>
      </c>
      <c r="B4" s="30" t="s">
        <v>21</v>
      </c>
      <c r="C4" s="43" t="s">
        <v>22</v>
      </c>
      <c r="D4" s="30" t="s">
        <v>23</v>
      </c>
      <c r="E4" s="29" t="s">
        <v>24</v>
      </c>
      <c r="F4" s="32">
        <v>3</v>
      </c>
      <c r="G4" s="32">
        <v>2</v>
      </c>
      <c r="H4" s="33" t="s">
        <v>25</v>
      </c>
      <c r="I4" s="32">
        <v>3</v>
      </c>
      <c r="J4" s="32">
        <v>2</v>
      </c>
      <c r="K4" s="32"/>
      <c r="L4" s="34" t="s">
        <v>26</v>
      </c>
      <c r="M4" s="29" t="s">
        <v>27</v>
      </c>
      <c r="N4" s="35" t="s">
        <v>28</v>
      </c>
      <c r="O4" s="30" t="s">
        <v>29</v>
      </c>
      <c r="P4" s="30"/>
      <c r="Q4" s="29" t="s">
        <v>38</v>
      </c>
      <c r="R4" s="36">
        <v>46296</v>
      </c>
      <c r="S4" s="37"/>
      <c r="T4" s="37" t="s">
        <v>257</v>
      </c>
    </row>
    <row r="5" spans="1:20" ht="138" customHeight="1" x14ac:dyDescent="0.25">
      <c r="A5" s="29" t="s">
        <v>30</v>
      </c>
      <c r="B5" s="30" t="s">
        <v>31</v>
      </c>
      <c r="C5" s="30" t="s">
        <v>32</v>
      </c>
      <c r="D5" s="30" t="s">
        <v>23</v>
      </c>
      <c r="E5" s="30" t="s">
        <v>33</v>
      </c>
      <c r="F5" s="32">
        <v>3</v>
      </c>
      <c r="G5" s="32">
        <v>3</v>
      </c>
      <c r="H5" s="30" t="s">
        <v>34</v>
      </c>
      <c r="I5" s="32">
        <v>3</v>
      </c>
      <c r="J5" s="32">
        <v>3</v>
      </c>
      <c r="K5" s="32"/>
      <c r="L5" s="34" t="s">
        <v>35</v>
      </c>
      <c r="M5" s="29" t="s">
        <v>36</v>
      </c>
      <c r="N5" s="35" t="s">
        <v>37</v>
      </c>
      <c r="O5" s="30" t="s">
        <v>29</v>
      </c>
      <c r="P5" s="30"/>
      <c r="Q5" s="29" t="s">
        <v>38</v>
      </c>
      <c r="R5" s="36">
        <v>46296</v>
      </c>
      <c r="S5" s="37"/>
      <c r="T5" s="37"/>
    </row>
    <row r="6" spans="1:20" ht="103.95" customHeight="1" x14ac:dyDescent="0.25">
      <c r="A6" s="29" t="s">
        <v>39</v>
      </c>
      <c r="B6" s="30" t="s">
        <v>40</v>
      </c>
      <c r="C6" s="30" t="s">
        <v>41</v>
      </c>
      <c r="D6" s="30" t="s">
        <v>23</v>
      </c>
      <c r="E6" s="30" t="s">
        <v>42</v>
      </c>
      <c r="F6" s="32">
        <v>3</v>
      </c>
      <c r="G6" s="32">
        <v>2</v>
      </c>
      <c r="H6" s="30" t="s">
        <v>25</v>
      </c>
      <c r="I6" s="32">
        <v>2</v>
      </c>
      <c r="J6" s="32">
        <v>1</v>
      </c>
      <c r="K6" s="32"/>
      <c r="L6" s="34" t="s">
        <v>35</v>
      </c>
      <c r="M6" s="29" t="s">
        <v>43</v>
      </c>
      <c r="N6" s="35" t="s">
        <v>44</v>
      </c>
      <c r="O6" s="30" t="s">
        <v>29</v>
      </c>
      <c r="P6" s="30"/>
      <c r="Q6" s="29" t="s">
        <v>38</v>
      </c>
      <c r="R6" s="36">
        <v>46296</v>
      </c>
      <c r="S6" s="37"/>
      <c r="T6" s="37"/>
    </row>
    <row r="7" spans="1:20" ht="149.4" customHeight="1" x14ac:dyDescent="0.25">
      <c r="A7" s="29" t="s">
        <v>45</v>
      </c>
      <c r="B7" s="30" t="s">
        <v>46</v>
      </c>
      <c r="C7" s="30" t="s">
        <v>47</v>
      </c>
      <c r="D7" s="30" t="s">
        <v>48</v>
      </c>
      <c r="E7" s="30" t="s">
        <v>49</v>
      </c>
      <c r="F7" s="32">
        <v>2</v>
      </c>
      <c r="G7" s="32">
        <v>3</v>
      </c>
      <c r="H7" s="30" t="s">
        <v>25</v>
      </c>
      <c r="I7" s="32">
        <v>2</v>
      </c>
      <c r="J7" s="32">
        <v>2</v>
      </c>
      <c r="K7" s="32"/>
      <c r="L7" s="34" t="s">
        <v>35</v>
      </c>
      <c r="M7" s="29" t="s">
        <v>50</v>
      </c>
      <c r="N7" s="35" t="s">
        <v>51</v>
      </c>
      <c r="O7" s="37" t="s">
        <v>29</v>
      </c>
      <c r="P7" s="37"/>
      <c r="Q7" s="29" t="s">
        <v>52</v>
      </c>
      <c r="R7" s="36">
        <v>46296</v>
      </c>
      <c r="S7" s="37"/>
      <c r="T7" s="37"/>
    </row>
    <row r="8" spans="1:20" ht="105.6" x14ac:dyDescent="0.25">
      <c r="A8" s="29" t="s">
        <v>53</v>
      </c>
      <c r="B8" s="30" t="s">
        <v>54</v>
      </c>
      <c r="C8" s="30" t="s">
        <v>55</v>
      </c>
      <c r="D8" s="30" t="s">
        <v>48</v>
      </c>
      <c r="E8" s="30" t="s">
        <v>56</v>
      </c>
      <c r="F8" s="32">
        <v>2</v>
      </c>
      <c r="G8" s="32">
        <v>3</v>
      </c>
      <c r="H8" s="30" t="s">
        <v>25</v>
      </c>
      <c r="I8" s="32">
        <v>2</v>
      </c>
      <c r="J8" s="32">
        <v>2</v>
      </c>
      <c r="K8" s="32"/>
      <c r="L8" s="34" t="s">
        <v>35</v>
      </c>
      <c r="M8" s="29" t="s">
        <v>57</v>
      </c>
      <c r="N8" s="35" t="s">
        <v>58</v>
      </c>
      <c r="O8" s="30" t="s">
        <v>29</v>
      </c>
      <c r="P8" s="41"/>
      <c r="Q8" s="29" t="s">
        <v>38</v>
      </c>
      <c r="R8" s="36">
        <v>46296</v>
      </c>
      <c r="S8" s="37"/>
      <c r="T8" s="37" t="s">
        <v>59</v>
      </c>
    </row>
    <row r="9" spans="1:20" ht="176.4" customHeight="1" x14ac:dyDescent="0.25">
      <c r="A9" s="29" t="s">
        <v>60</v>
      </c>
      <c r="B9" s="30" t="s">
        <v>61</v>
      </c>
      <c r="C9" s="31" t="s">
        <v>62</v>
      </c>
      <c r="D9" s="30" t="s">
        <v>63</v>
      </c>
      <c r="E9" s="30" t="s">
        <v>64</v>
      </c>
      <c r="F9" s="32">
        <v>4</v>
      </c>
      <c r="G9" s="32">
        <v>1</v>
      </c>
      <c r="H9" s="39" t="s">
        <v>25</v>
      </c>
      <c r="I9" s="32">
        <v>4</v>
      </c>
      <c r="J9" s="32">
        <v>1</v>
      </c>
      <c r="K9" s="32"/>
      <c r="L9" s="34" t="s">
        <v>35</v>
      </c>
      <c r="M9" s="29" t="s">
        <v>65</v>
      </c>
      <c r="N9" s="40" t="s">
        <v>66</v>
      </c>
      <c r="O9" s="30" t="s">
        <v>67</v>
      </c>
      <c r="P9" s="30" t="s">
        <v>68</v>
      </c>
      <c r="Q9" s="29" t="s">
        <v>38</v>
      </c>
      <c r="R9" s="36">
        <v>46296</v>
      </c>
      <c r="S9" s="37"/>
      <c r="T9" s="37"/>
    </row>
    <row r="10" spans="1:20" ht="109.95" customHeight="1" x14ac:dyDescent="0.25">
      <c r="A10" s="29" t="s">
        <v>69</v>
      </c>
      <c r="B10" s="30" t="s">
        <v>70</v>
      </c>
      <c r="C10" s="30" t="s">
        <v>55</v>
      </c>
      <c r="D10" s="30" t="s">
        <v>48</v>
      </c>
      <c r="E10" s="30" t="s">
        <v>24</v>
      </c>
      <c r="F10" s="32">
        <v>2</v>
      </c>
      <c r="G10" s="32">
        <v>2</v>
      </c>
      <c r="H10" s="39" t="s">
        <v>25</v>
      </c>
      <c r="I10" s="32">
        <v>2</v>
      </c>
      <c r="J10" s="32">
        <v>1</v>
      </c>
      <c r="K10" s="32"/>
      <c r="L10" s="34" t="s">
        <v>35</v>
      </c>
      <c r="M10" s="29" t="s">
        <v>71</v>
      </c>
      <c r="N10" s="35" t="s">
        <v>72</v>
      </c>
      <c r="O10" s="30" t="s">
        <v>29</v>
      </c>
      <c r="P10" s="30"/>
      <c r="Q10" s="29" t="s">
        <v>38</v>
      </c>
      <c r="R10" s="36">
        <v>46296</v>
      </c>
      <c r="S10" s="37"/>
      <c r="T10" s="37"/>
    </row>
    <row r="11" spans="1:20" ht="194.4" customHeight="1" x14ac:dyDescent="0.25">
      <c r="A11" s="29" t="s">
        <v>73</v>
      </c>
      <c r="B11" s="30" t="s">
        <v>74</v>
      </c>
      <c r="C11" s="30" t="s">
        <v>75</v>
      </c>
      <c r="D11" s="30" t="s">
        <v>23</v>
      </c>
      <c r="E11" s="30" t="s">
        <v>76</v>
      </c>
      <c r="F11" s="32">
        <v>3</v>
      </c>
      <c r="G11" s="32">
        <v>1</v>
      </c>
      <c r="H11" s="39" t="s">
        <v>25</v>
      </c>
      <c r="I11" s="32">
        <v>3</v>
      </c>
      <c r="J11" s="32">
        <v>1</v>
      </c>
      <c r="K11" s="32"/>
      <c r="L11" s="34" t="s">
        <v>26</v>
      </c>
      <c r="M11" s="29" t="s">
        <v>77</v>
      </c>
      <c r="N11" s="35" t="s">
        <v>78</v>
      </c>
      <c r="O11" s="30" t="s">
        <v>29</v>
      </c>
      <c r="P11" s="30"/>
      <c r="Q11" s="29" t="s">
        <v>110</v>
      </c>
      <c r="R11" s="36">
        <v>46296</v>
      </c>
      <c r="S11" s="37"/>
      <c r="T11" s="37"/>
    </row>
    <row r="12" spans="1:20" ht="116.4" customHeight="1" x14ac:dyDescent="0.25">
      <c r="A12" s="29" t="s">
        <v>79</v>
      </c>
      <c r="B12" s="30" t="s">
        <v>80</v>
      </c>
      <c r="C12" s="30" t="s">
        <v>81</v>
      </c>
      <c r="D12" s="30" t="s">
        <v>48</v>
      </c>
      <c r="E12" s="30" t="s">
        <v>82</v>
      </c>
      <c r="F12" s="32">
        <v>2</v>
      </c>
      <c r="G12" s="32">
        <v>1</v>
      </c>
      <c r="H12" s="39" t="s">
        <v>25</v>
      </c>
      <c r="I12" s="32">
        <v>2</v>
      </c>
      <c r="J12" s="32">
        <v>1</v>
      </c>
      <c r="K12" s="32"/>
      <c r="L12" s="34" t="s">
        <v>26</v>
      </c>
      <c r="M12" s="29" t="s">
        <v>83</v>
      </c>
      <c r="N12" s="35" t="s">
        <v>84</v>
      </c>
      <c r="O12" s="29" t="s">
        <v>85</v>
      </c>
      <c r="P12" s="30" t="s">
        <v>86</v>
      </c>
      <c r="Q12" s="29" t="s">
        <v>38</v>
      </c>
      <c r="R12" s="36">
        <v>46296</v>
      </c>
      <c r="S12" s="37"/>
      <c r="T12" s="37"/>
    </row>
    <row r="13" spans="1:20" ht="154.94999999999999" customHeight="1" x14ac:dyDescent="0.25">
      <c r="A13" s="29" t="s">
        <v>87</v>
      </c>
      <c r="B13" s="29" t="s">
        <v>88</v>
      </c>
      <c r="C13" s="31" t="s">
        <v>89</v>
      </c>
      <c r="D13" s="29" t="s">
        <v>23</v>
      </c>
      <c r="E13" s="29" t="s">
        <v>64</v>
      </c>
      <c r="F13" s="32">
        <v>3</v>
      </c>
      <c r="G13" s="51">
        <v>2</v>
      </c>
      <c r="H13" s="33" t="s">
        <v>25</v>
      </c>
      <c r="I13" s="52">
        <v>3</v>
      </c>
      <c r="J13" s="32">
        <v>2</v>
      </c>
      <c r="K13" s="44"/>
      <c r="L13" s="45" t="s">
        <v>26</v>
      </c>
      <c r="M13" s="31" t="s">
        <v>246</v>
      </c>
      <c r="N13" s="53" t="s">
        <v>90</v>
      </c>
      <c r="O13" s="30" t="s">
        <v>29</v>
      </c>
      <c r="P13" s="36"/>
      <c r="Q13" s="29" t="s">
        <v>38</v>
      </c>
      <c r="R13" s="36">
        <v>46296</v>
      </c>
      <c r="S13" s="36"/>
      <c r="T13" s="29" t="s">
        <v>258</v>
      </c>
    </row>
    <row r="14" spans="1:20" ht="122.25" customHeight="1" x14ac:dyDescent="0.25">
      <c r="A14" s="29" t="s">
        <v>91</v>
      </c>
      <c r="B14" s="30" t="s">
        <v>92</v>
      </c>
      <c r="C14" s="30" t="s">
        <v>93</v>
      </c>
      <c r="D14" s="30" t="s">
        <v>63</v>
      </c>
      <c r="E14" s="30" t="s">
        <v>94</v>
      </c>
      <c r="F14" s="32">
        <v>3</v>
      </c>
      <c r="G14" s="32">
        <v>3</v>
      </c>
      <c r="H14" s="30" t="s">
        <v>34</v>
      </c>
      <c r="I14" s="32">
        <v>3</v>
      </c>
      <c r="J14" s="32">
        <v>3</v>
      </c>
      <c r="K14" s="41"/>
      <c r="L14" s="34" t="s">
        <v>35</v>
      </c>
      <c r="M14" s="30" t="s">
        <v>95</v>
      </c>
      <c r="N14" s="35" t="s">
        <v>96</v>
      </c>
      <c r="O14" s="30" t="s">
        <v>29</v>
      </c>
      <c r="P14" s="41"/>
      <c r="Q14" s="29" t="s">
        <v>38</v>
      </c>
      <c r="R14" s="36">
        <v>46296</v>
      </c>
      <c r="S14" s="37"/>
      <c r="T14" s="37" t="s">
        <v>97</v>
      </c>
    </row>
    <row r="15" spans="1:20" ht="139.19999999999999" customHeight="1" x14ac:dyDescent="0.25">
      <c r="A15" s="29" t="s">
        <v>247</v>
      </c>
      <c r="B15" s="29" t="s">
        <v>188</v>
      </c>
      <c r="C15" s="31" t="s">
        <v>189</v>
      </c>
      <c r="D15" s="29" t="s">
        <v>23</v>
      </c>
      <c r="E15" s="30" t="s">
        <v>190</v>
      </c>
      <c r="F15" s="32">
        <v>3</v>
      </c>
      <c r="G15" s="32">
        <v>3</v>
      </c>
      <c r="H15" s="33" t="s">
        <v>34</v>
      </c>
      <c r="I15" s="32">
        <v>0</v>
      </c>
      <c r="J15" s="32">
        <v>0</v>
      </c>
      <c r="K15" s="44"/>
      <c r="L15" s="45" t="s">
        <v>177</v>
      </c>
      <c r="M15" s="29" t="s">
        <v>191</v>
      </c>
      <c r="N15" s="31" t="s">
        <v>143</v>
      </c>
      <c r="O15" s="29" t="s">
        <v>192</v>
      </c>
      <c r="P15" s="36" t="s">
        <v>145</v>
      </c>
      <c r="Q15" s="29" t="s">
        <v>110</v>
      </c>
      <c r="R15" s="36">
        <v>46296</v>
      </c>
      <c r="S15" s="37"/>
      <c r="T15" s="37"/>
    </row>
    <row r="16" spans="1:20" ht="118.8" x14ac:dyDescent="0.25">
      <c r="A16" s="29" t="s">
        <v>248</v>
      </c>
      <c r="B16" s="29" t="s">
        <v>193</v>
      </c>
      <c r="C16" s="31" t="s">
        <v>194</v>
      </c>
      <c r="D16" s="29" t="s">
        <v>23</v>
      </c>
      <c r="E16" s="30" t="s">
        <v>195</v>
      </c>
      <c r="F16" s="32">
        <v>3</v>
      </c>
      <c r="G16" s="32">
        <v>3</v>
      </c>
      <c r="H16" s="33" t="s">
        <v>34</v>
      </c>
      <c r="I16" s="32">
        <v>3</v>
      </c>
      <c r="J16" s="32">
        <v>2</v>
      </c>
      <c r="K16" s="44"/>
      <c r="L16" s="45" t="s">
        <v>35</v>
      </c>
      <c r="M16" s="29" t="s">
        <v>196</v>
      </c>
      <c r="N16" s="31" t="s">
        <v>197</v>
      </c>
      <c r="O16" s="29"/>
      <c r="P16" s="36" t="s">
        <v>145</v>
      </c>
      <c r="Q16" s="29" t="s">
        <v>110</v>
      </c>
      <c r="R16" s="36">
        <v>46296</v>
      </c>
      <c r="S16" s="37"/>
      <c r="T16" s="37"/>
    </row>
    <row r="17" spans="1:33" ht="157.94999999999999" customHeight="1" x14ac:dyDescent="0.25">
      <c r="A17" s="54" t="s">
        <v>250</v>
      </c>
      <c r="B17" s="55" t="s">
        <v>249</v>
      </c>
      <c r="C17" s="55" t="s">
        <v>251</v>
      </c>
      <c r="D17" s="54" t="s">
        <v>23</v>
      </c>
      <c r="E17" s="30" t="s">
        <v>252</v>
      </c>
      <c r="F17" s="54">
        <v>3</v>
      </c>
      <c r="G17" s="54">
        <v>3</v>
      </c>
      <c r="H17" s="33" t="s">
        <v>34</v>
      </c>
      <c r="I17" s="54">
        <v>2</v>
      </c>
      <c r="J17" s="54">
        <v>2</v>
      </c>
      <c r="K17" s="54"/>
      <c r="L17" s="54" t="s">
        <v>35</v>
      </c>
      <c r="M17" s="55" t="s">
        <v>255</v>
      </c>
      <c r="N17" s="31" t="s">
        <v>256</v>
      </c>
      <c r="O17" s="54"/>
      <c r="P17" s="54"/>
      <c r="Q17" s="35" t="s">
        <v>38</v>
      </c>
      <c r="R17" s="36">
        <v>46296</v>
      </c>
      <c r="S17" s="54"/>
      <c r="T17" s="55" t="s">
        <v>259</v>
      </c>
    </row>
    <row r="20" spans="1:33" ht="39.6" x14ac:dyDescent="0.25">
      <c r="P20" s="56"/>
      <c r="X20" s="57" t="s">
        <v>231</v>
      </c>
      <c r="Y20" s="57" t="s">
        <v>6</v>
      </c>
      <c r="Z20" s="57" t="s">
        <v>5</v>
      </c>
      <c r="AE20" s="58" t="s">
        <v>232</v>
      </c>
      <c r="AF20" s="58" t="s">
        <v>233</v>
      </c>
    </row>
    <row r="21" spans="1:33" x14ac:dyDescent="0.25">
      <c r="AE21" s="38" t="s">
        <v>234</v>
      </c>
      <c r="AF21" s="38" t="s">
        <v>235</v>
      </c>
      <c r="AG21" s="38">
        <v>1</v>
      </c>
    </row>
    <row r="22" spans="1:33" x14ac:dyDescent="0.25">
      <c r="X22" s="38" t="str">
        <f>"Risk "&amp;A4</f>
        <v>Risk 2a</v>
      </c>
      <c r="Y22" s="38">
        <f>G4-0.5</f>
        <v>1.5</v>
      </c>
      <c r="Z22" s="38">
        <f>F4-0.5</f>
        <v>2.5</v>
      </c>
      <c r="AE22" s="38" t="s">
        <v>236</v>
      </c>
      <c r="AF22" s="38" t="s">
        <v>237</v>
      </c>
      <c r="AG22" s="38">
        <v>2</v>
      </c>
    </row>
    <row r="23" spans="1:33" x14ac:dyDescent="0.25">
      <c r="X23" s="59" t="str">
        <f>"Risk "&amp;A5</f>
        <v>Risk 3a</v>
      </c>
      <c r="Y23" s="38">
        <f>G5-0.5</f>
        <v>2.5</v>
      </c>
      <c r="Z23" s="38">
        <f>F5-0.5</f>
        <v>2.5</v>
      </c>
      <c r="AE23" s="38" t="s">
        <v>23</v>
      </c>
      <c r="AF23" s="38" t="s">
        <v>238</v>
      </c>
      <c r="AG23" s="38">
        <v>3</v>
      </c>
    </row>
    <row r="24" spans="1:33" x14ac:dyDescent="0.25">
      <c r="X24" s="38" t="str">
        <f>"Risk "&amp;A6</f>
        <v>Risk 4a</v>
      </c>
      <c r="Y24" s="38">
        <f>G6-0.5</f>
        <v>1.5</v>
      </c>
      <c r="Z24" s="38">
        <f>F6-0.5</f>
        <v>2.5</v>
      </c>
      <c r="AE24" s="38" t="s">
        <v>63</v>
      </c>
      <c r="AF24" s="38" t="s">
        <v>239</v>
      </c>
      <c r="AG24" s="38">
        <v>4</v>
      </c>
    </row>
    <row r="25" spans="1:33" x14ac:dyDescent="0.25">
      <c r="X25" s="38" t="str">
        <f>"Risk "&amp;A7</f>
        <v>Risk 5a</v>
      </c>
      <c r="Y25" s="38">
        <f>G7-0.5</f>
        <v>2.5</v>
      </c>
      <c r="Z25" s="38">
        <f>F7-0.5</f>
        <v>1.5</v>
      </c>
      <c r="AE25" s="38" t="s">
        <v>240</v>
      </c>
      <c r="AF25" s="38" t="s">
        <v>241</v>
      </c>
      <c r="AG25" s="38">
        <v>5</v>
      </c>
    </row>
    <row r="26" spans="1:33" x14ac:dyDescent="0.25">
      <c r="X26" s="38" t="str">
        <f>"Risk "&amp;A8</f>
        <v>Risk 6a</v>
      </c>
      <c r="Y26" s="38">
        <f>G8-0.5</f>
        <v>2.5</v>
      </c>
      <c r="Z26" s="38">
        <f>F8-0.5</f>
        <v>1.5</v>
      </c>
    </row>
    <row r="28" spans="1:33" x14ac:dyDescent="0.25">
      <c r="X28" s="38" t="str">
        <f>"Risk "&amp;A9</f>
        <v>Risk 8a</v>
      </c>
      <c r="Y28" s="38">
        <f>G9-0.5</f>
        <v>0.5</v>
      </c>
      <c r="Z28" s="38">
        <f>F9-0.5</f>
        <v>3.5</v>
      </c>
    </row>
    <row r="29" spans="1:33" x14ac:dyDescent="0.25">
      <c r="X29" s="38" t="str">
        <f>"Risk "&amp;A10</f>
        <v>Risk 9a</v>
      </c>
      <c r="Y29" s="38">
        <f>G10-0.5</f>
        <v>1.5</v>
      </c>
      <c r="Z29" s="38">
        <f>F10-0.5</f>
        <v>1.5</v>
      </c>
    </row>
    <row r="31" spans="1:33" x14ac:dyDescent="0.25">
      <c r="X31" s="38" t="str">
        <f>"Risk "&amp;A11</f>
        <v>Risk 11a</v>
      </c>
      <c r="Y31" s="38">
        <f>G11-0.5</f>
        <v>0.5</v>
      </c>
      <c r="Z31" s="38">
        <f>F11-0.5</f>
        <v>2.5</v>
      </c>
    </row>
    <row r="32" spans="1:33" x14ac:dyDescent="0.25">
      <c r="X32" s="38" t="str">
        <f>"Risk "&amp;A12</f>
        <v>Risk 12a</v>
      </c>
      <c r="Y32" s="38">
        <f>G12-0.5</f>
        <v>0.5</v>
      </c>
      <c r="Z32" s="38">
        <f>F12-0.5</f>
        <v>1.5</v>
      </c>
    </row>
    <row r="34" spans="24:26" x14ac:dyDescent="0.25">
      <c r="X34" s="38" t="str">
        <f t="shared" ref="X34" si="0">"Risk "&amp;A13</f>
        <v>Risk 14a</v>
      </c>
      <c r="Y34" s="38">
        <f t="shared" ref="Y34:Y38" si="1">G13-0.5</f>
        <v>1.5</v>
      </c>
      <c r="Z34" s="38">
        <f t="shared" ref="Z34:Z38" si="2">F13-0.5</f>
        <v>2.5</v>
      </c>
    </row>
    <row r="35" spans="24:26" x14ac:dyDescent="0.25">
      <c r="X35" s="38" t="str">
        <f>"Risk "&amp;A14</f>
        <v>Risk 15a</v>
      </c>
      <c r="Y35" s="38">
        <f t="shared" si="1"/>
        <v>2.5</v>
      </c>
      <c r="Z35" s="38">
        <f t="shared" si="2"/>
        <v>2.5</v>
      </c>
    </row>
    <row r="36" spans="24:26" x14ac:dyDescent="0.25">
      <c r="X36" s="38" t="str">
        <f t="shared" ref="X36:X39" si="3">"Risk "&amp;A15</f>
        <v>Risk 16a</v>
      </c>
      <c r="Y36" s="38">
        <f t="shared" si="1"/>
        <v>2.5</v>
      </c>
      <c r="Z36" s="38">
        <f t="shared" si="2"/>
        <v>2.5</v>
      </c>
    </row>
    <row r="37" spans="24:26" x14ac:dyDescent="0.25">
      <c r="X37" s="38" t="str">
        <f t="shared" si="3"/>
        <v>Risk 17a</v>
      </c>
      <c r="Y37" s="38">
        <f t="shared" si="1"/>
        <v>2.5</v>
      </c>
      <c r="Z37" s="38">
        <f t="shared" si="2"/>
        <v>2.5</v>
      </c>
    </row>
    <row r="38" spans="24:26" x14ac:dyDescent="0.25">
      <c r="X38" s="38" t="str">
        <f t="shared" si="3"/>
        <v>Risk 18a</v>
      </c>
      <c r="Y38" s="38">
        <f t="shared" si="1"/>
        <v>2.5</v>
      </c>
      <c r="Z38" s="38">
        <f t="shared" si="2"/>
        <v>2.5</v>
      </c>
    </row>
    <row r="39" spans="24:26" x14ac:dyDescent="0.25">
      <c r="X39" s="38" t="str">
        <f t="shared" si="3"/>
        <v xml:space="preserve">Risk </v>
      </c>
      <c r="Y39" s="38">
        <f>G17-0.5</f>
        <v>2.5</v>
      </c>
      <c r="Z39" s="38">
        <f>F17-0.5</f>
        <v>2.5</v>
      </c>
    </row>
    <row r="40" spans="24:26" x14ac:dyDescent="0.25">
      <c r="X40" s="38" t="str">
        <f>"Risk "&amp;A18</f>
        <v xml:space="preserve">Risk </v>
      </c>
      <c r="Y40" s="38">
        <f>G18-0.5</f>
        <v>-0.5</v>
      </c>
      <c r="Z40" s="38">
        <f>F18-0.5</f>
        <v>-0.5</v>
      </c>
    </row>
    <row r="41" spans="24:26" x14ac:dyDescent="0.25">
      <c r="X41" s="38" t="str">
        <f t="shared" ref="X41:X49" si="4">"Risk "&amp;A19</f>
        <v xml:space="preserve">Risk </v>
      </c>
      <c r="Y41" s="38">
        <f t="shared" ref="Y41:Y49" si="5">G19-0.5</f>
        <v>-0.5</v>
      </c>
      <c r="Z41" s="38">
        <f t="shared" ref="Z41:Z49" si="6">F19-0.5</f>
        <v>-0.5</v>
      </c>
    </row>
    <row r="42" spans="24:26" x14ac:dyDescent="0.25">
      <c r="X42" s="38" t="str">
        <f t="shared" si="4"/>
        <v xml:space="preserve">Risk </v>
      </c>
      <c r="Y42" s="38">
        <f t="shared" si="5"/>
        <v>-0.5</v>
      </c>
      <c r="Z42" s="38">
        <f t="shared" si="6"/>
        <v>-0.5</v>
      </c>
    </row>
    <row r="43" spans="24:26" x14ac:dyDescent="0.25">
      <c r="X43" s="38" t="str">
        <f t="shared" si="4"/>
        <v xml:space="preserve">Risk </v>
      </c>
      <c r="Y43" s="38">
        <f t="shared" si="5"/>
        <v>-0.5</v>
      </c>
      <c r="Z43" s="38">
        <f t="shared" si="6"/>
        <v>-0.5</v>
      </c>
    </row>
    <row r="44" spans="24:26" x14ac:dyDescent="0.25">
      <c r="X44" s="38" t="str">
        <f t="shared" si="4"/>
        <v xml:space="preserve">Risk </v>
      </c>
      <c r="Y44" s="38">
        <f t="shared" si="5"/>
        <v>-0.5</v>
      </c>
      <c r="Z44" s="38">
        <f t="shared" si="6"/>
        <v>-0.5</v>
      </c>
    </row>
    <row r="45" spans="24:26" x14ac:dyDescent="0.25">
      <c r="X45" s="38" t="str">
        <f t="shared" si="4"/>
        <v xml:space="preserve">Risk </v>
      </c>
      <c r="Y45" s="38">
        <f t="shared" si="5"/>
        <v>-0.5</v>
      </c>
      <c r="Z45" s="38">
        <f t="shared" si="6"/>
        <v>-0.5</v>
      </c>
    </row>
    <row r="46" spans="24:26" x14ac:dyDescent="0.25">
      <c r="X46" s="38" t="str">
        <f t="shared" si="4"/>
        <v xml:space="preserve">Risk </v>
      </c>
      <c r="Y46" s="38">
        <f t="shared" si="5"/>
        <v>-0.5</v>
      </c>
      <c r="Z46" s="38">
        <f t="shared" si="6"/>
        <v>-0.5</v>
      </c>
    </row>
    <row r="47" spans="24:26" x14ac:dyDescent="0.25">
      <c r="X47" s="38" t="str">
        <f t="shared" si="4"/>
        <v xml:space="preserve">Risk </v>
      </c>
      <c r="Y47" s="38">
        <f t="shared" si="5"/>
        <v>-0.5</v>
      </c>
      <c r="Z47" s="38">
        <f t="shared" si="6"/>
        <v>-0.5</v>
      </c>
    </row>
    <row r="48" spans="24:26" x14ac:dyDescent="0.25">
      <c r="X48" s="38" t="str">
        <f t="shared" si="4"/>
        <v xml:space="preserve">Risk </v>
      </c>
      <c r="Y48" s="38">
        <f t="shared" si="5"/>
        <v>-0.5</v>
      </c>
      <c r="Z48" s="38">
        <f t="shared" si="6"/>
        <v>-0.5</v>
      </c>
    </row>
    <row r="49" spans="24:26" x14ac:dyDescent="0.25">
      <c r="X49" s="38" t="str">
        <f t="shared" si="4"/>
        <v xml:space="preserve">Risk </v>
      </c>
      <c r="Y49" s="38">
        <f t="shared" si="5"/>
        <v>-0.5</v>
      </c>
      <c r="Z49" s="38">
        <f t="shared" si="6"/>
        <v>-0.5</v>
      </c>
    </row>
  </sheetData>
  <phoneticPr fontId="2" type="noConversion"/>
  <conditionalFormatting sqref="H4:H17">
    <cfRule type="beginsWith" dxfId="14" priority="1" operator="beginsWith" text="G">
      <formula>LEFT(H4,LEN("G"))="G"</formula>
    </cfRule>
    <cfRule type="beginsWith" dxfId="13" priority="2" operator="beginsWith" text="A">
      <formula>LEFT(H4,LEN("A"))="A"</formula>
    </cfRule>
    <cfRule type="beginsWith" dxfId="12" priority="3" operator="beginsWith" text="R">
      <formula>LEFT(H4,LEN("R"))="R"</formula>
    </cfRule>
  </conditionalFormatting>
  <dataValidations count="4">
    <dataValidation type="list" allowBlank="1" showInputMessage="1" showErrorMessage="1" sqref="N18:N108" xr:uid="{0EB0A5B2-193C-4ECA-A190-C2B786FA60FD}">
      <formula1>"proposed,in progress,implemented"</formula1>
    </dataValidation>
    <dataValidation type="list" allowBlank="1" showInputMessage="1" showErrorMessage="1" sqref="H4:H17" xr:uid="{C377AC16-B1A0-4B0D-B6B7-CA51B6607DF9}">
      <formula1>"Red, Amber, Green"</formula1>
    </dataValidation>
    <dataValidation type="list" allowBlank="1" showInputMessage="1" showErrorMessage="1" sqref="L4:L103" xr:uid="{959E034D-148D-4F66-9F77-0FC32DF7A146}">
      <formula1>"termination/avoidance,reduction,retention/tolerance,transfer"</formula1>
    </dataValidation>
    <dataValidation type="list" allowBlank="1" showInputMessage="1" showErrorMessage="1" sqref="S4:S16" xr:uid="{DBFB0AEF-9068-43F0-AFE1-3E05B06AF3EA}">
      <formula1>$S$2:$S$3</formula1>
    </dataValidation>
  </dataValidations>
  <pageMargins left="0.39370078740157483" right="0.39370078740157483" top="0.39370078740157483" bottom="0.39370078740157483" header="0.39370078740157483" footer="0.19685039370078741"/>
  <pageSetup pageOrder="overThenDown"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3:AG38"/>
  <sheetViews>
    <sheetView tabSelected="1" zoomScale="60" zoomScaleNormal="60" workbookViewId="0">
      <pane xSplit="2" ySplit="3" topLeftCell="C8" activePane="bottomRight" state="frozen"/>
      <selection pane="topRight"/>
      <selection pane="bottomLeft"/>
      <selection pane="bottomRight" activeCell="L31" sqref="L31"/>
    </sheetView>
  </sheetViews>
  <sheetFormatPr defaultColWidth="9.109375" defaultRowHeight="13.2" x14ac:dyDescent="0.25"/>
  <cols>
    <col min="1" max="1" width="7.6640625" style="5" customWidth="1"/>
    <col min="2" max="2" width="36.6640625" style="5" customWidth="1"/>
    <col min="3" max="3" width="47" style="5" customWidth="1"/>
    <col min="4" max="4" width="27.88671875" style="5" customWidth="1"/>
    <col min="5" max="5" width="84" style="5" customWidth="1"/>
    <col min="6" max="7" width="9.109375" style="5"/>
    <col min="8" max="11" width="12.6640625" style="5" customWidth="1"/>
    <col min="12" max="12" width="16.5546875" style="5" customWidth="1"/>
    <col min="13" max="13" width="115.6640625" style="5" customWidth="1"/>
    <col min="14" max="14" width="25" style="5" customWidth="1"/>
    <col min="15" max="15" width="23.6640625" style="5" customWidth="1"/>
    <col min="16" max="17" width="14.6640625" style="5" customWidth="1"/>
    <col min="18" max="18" width="15.33203125" style="18" customWidth="1"/>
    <col min="19" max="19" width="15.33203125" style="5" customWidth="1"/>
    <col min="20" max="20" width="36" style="5" customWidth="1"/>
    <col min="21" max="16384" width="9.109375" style="5"/>
  </cols>
  <sheetData>
    <row r="3" spans="1:20" ht="52.8"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88.2" customHeight="1" x14ac:dyDescent="0.25">
      <c r="A4" s="8" t="s">
        <v>98</v>
      </c>
      <c r="B4" s="7" t="s">
        <v>99</v>
      </c>
      <c r="C4" s="7" t="s">
        <v>100</v>
      </c>
      <c r="D4" s="7" t="s">
        <v>63</v>
      </c>
      <c r="E4" s="7" t="s">
        <v>101</v>
      </c>
      <c r="F4" s="3">
        <v>3</v>
      </c>
      <c r="G4" s="3">
        <v>2</v>
      </c>
      <c r="H4" s="10" t="s">
        <v>25</v>
      </c>
      <c r="I4" s="3">
        <v>3</v>
      </c>
      <c r="J4" s="3">
        <v>2</v>
      </c>
      <c r="K4" s="4"/>
      <c r="L4" s="16" t="s">
        <v>26</v>
      </c>
      <c r="M4" s="8" t="s">
        <v>102</v>
      </c>
      <c r="N4" s="19" t="s">
        <v>103</v>
      </c>
      <c r="O4" s="7" t="s">
        <v>29</v>
      </c>
      <c r="P4" s="7"/>
      <c r="Q4" s="7" t="s">
        <v>52</v>
      </c>
      <c r="R4" s="6">
        <v>46296</v>
      </c>
      <c r="S4" s="13"/>
      <c r="T4" s="13" t="s">
        <v>260</v>
      </c>
    </row>
    <row r="5" spans="1:20" ht="88.2" customHeight="1" x14ac:dyDescent="0.25">
      <c r="A5" s="8" t="s">
        <v>104</v>
      </c>
      <c r="B5" s="8" t="s">
        <v>105</v>
      </c>
      <c r="C5" s="9" t="s">
        <v>106</v>
      </c>
      <c r="D5" s="8" t="s">
        <v>63</v>
      </c>
      <c r="E5" s="8" t="s">
        <v>107</v>
      </c>
      <c r="F5" s="3">
        <v>4</v>
      </c>
      <c r="G5" s="3">
        <v>3</v>
      </c>
      <c r="H5" s="10" t="s">
        <v>34</v>
      </c>
      <c r="I5" s="3">
        <v>4</v>
      </c>
      <c r="J5" s="3">
        <v>2</v>
      </c>
      <c r="K5" s="15"/>
      <c r="L5" s="16" t="s">
        <v>35</v>
      </c>
      <c r="M5" s="9" t="s">
        <v>108</v>
      </c>
      <c r="N5" s="20" t="s">
        <v>109</v>
      </c>
      <c r="O5" s="8" t="s">
        <v>29</v>
      </c>
      <c r="P5" s="6"/>
      <c r="Q5" s="8" t="s">
        <v>110</v>
      </c>
      <c r="R5" s="6">
        <v>46296</v>
      </c>
      <c r="S5" s="21"/>
      <c r="T5" s="10"/>
    </row>
    <row r="6" spans="1:20" ht="118.2" customHeight="1" x14ac:dyDescent="0.25">
      <c r="A6" s="8" t="s">
        <v>111</v>
      </c>
      <c r="B6" s="7" t="s">
        <v>112</v>
      </c>
      <c r="C6" s="7" t="s">
        <v>113</v>
      </c>
      <c r="D6" s="7" t="s">
        <v>63</v>
      </c>
      <c r="E6" s="7" t="s">
        <v>114</v>
      </c>
      <c r="F6" s="3">
        <v>4</v>
      </c>
      <c r="G6" s="3">
        <v>2</v>
      </c>
      <c r="H6" s="7" t="s">
        <v>34</v>
      </c>
      <c r="I6" s="3">
        <v>4</v>
      </c>
      <c r="J6" s="3">
        <v>2</v>
      </c>
      <c r="K6" s="4"/>
      <c r="L6" s="16" t="s">
        <v>26</v>
      </c>
      <c r="M6" s="20" t="s">
        <v>115</v>
      </c>
      <c r="N6" s="19" t="s">
        <v>103</v>
      </c>
      <c r="O6" s="22" t="s">
        <v>29</v>
      </c>
      <c r="P6" s="7"/>
      <c r="Q6" s="8" t="s">
        <v>110</v>
      </c>
      <c r="R6" s="6">
        <v>46296</v>
      </c>
      <c r="S6" s="13"/>
      <c r="T6" s="13"/>
    </row>
    <row r="7" spans="1:20" ht="107.4" customHeight="1" x14ac:dyDescent="0.25">
      <c r="A7" s="8" t="s">
        <v>116</v>
      </c>
      <c r="B7" s="7" t="s">
        <v>117</v>
      </c>
      <c r="C7" s="7" t="s">
        <v>118</v>
      </c>
      <c r="D7" s="7" t="s">
        <v>63</v>
      </c>
      <c r="E7" s="7" t="s">
        <v>119</v>
      </c>
      <c r="F7" s="3">
        <v>4</v>
      </c>
      <c r="G7" s="3">
        <v>1</v>
      </c>
      <c r="H7" s="7" t="s">
        <v>25</v>
      </c>
      <c r="I7" s="3">
        <v>4</v>
      </c>
      <c r="J7" s="3">
        <v>1</v>
      </c>
      <c r="K7" s="4"/>
      <c r="L7" s="16" t="s">
        <v>35</v>
      </c>
      <c r="M7" s="19" t="s">
        <v>120</v>
      </c>
      <c r="N7" s="19" t="s">
        <v>103</v>
      </c>
      <c r="O7" s="7" t="s">
        <v>29</v>
      </c>
      <c r="P7" s="11"/>
      <c r="Q7" s="8" t="s">
        <v>110</v>
      </c>
      <c r="R7" s="6">
        <v>46296</v>
      </c>
      <c r="S7" s="13"/>
      <c r="T7" s="13"/>
    </row>
    <row r="8" spans="1:20" ht="127.2" customHeight="1" x14ac:dyDescent="0.25">
      <c r="A8" s="8" t="s">
        <v>121</v>
      </c>
      <c r="B8" s="7" t="s">
        <v>122</v>
      </c>
      <c r="C8" s="7" t="s">
        <v>123</v>
      </c>
      <c r="D8" s="7" t="s">
        <v>48</v>
      </c>
      <c r="E8" s="7" t="s">
        <v>124</v>
      </c>
      <c r="F8" s="3">
        <v>2</v>
      </c>
      <c r="G8" s="3">
        <v>3</v>
      </c>
      <c r="H8" s="7" t="s">
        <v>34</v>
      </c>
      <c r="I8" s="3">
        <v>2</v>
      </c>
      <c r="J8" s="3">
        <v>3</v>
      </c>
      <c r="K8" s="4"/>
      <c r="L8" s="16" t="s">
        <v>26</v>
      </c>
      <c r="M8" s="8" t="s">
        <v>125</v>
      </c>
      <c r="N8" s="19" t="s">
        <v>126</v>
      </c>
      <c r="O8" s="7" t="s">
        <v>29</v>
      </c>
      <c r="P8" s="7"/>
      <c r="Q8" s="8" t="s">
        <v>110</v>
      </c>
      <c r="R8" s="6">
        <v>46296</v>
      </c>
      <c r="S8" s="13"/>
      <c r="T8" s="13" t="s">
        <v>260</v>
      </c>
    </row>
    <row r="9" spans="1:20" ht="119.4" customHeight="1" x14ac:dyDescent="0.25">
      <c r="A9" s="8" t="s">
        <v>127</v>
      </c>
      <c r="B9" s="7" t="s">
        <v>128</v>
      </c>
      <c r="C9" s="7" t="s">
        <v>129</v>
      </c>
      <c r="D9" s="7" t="s">
        <v>48</v>
      </c>
      <c r="E9" s="7" t="s">
        <v>130</v>
      </c>
      <c r="F9" s="3">
        <v>2</v>
      </c>
      <c r="G9" s="3">
        <v>2</v>
      </c>
      <c r="H9" s="7" t="s">
        <v>25</v>
      </c>
      <c r="I9" s="3">
        <v>2</v>
      </c>
      <c r="J9" s="3">
        <v>2</v>
      </c>
      <c r="K9" s="4"/>
      <c r="L9" s="16" t="s">
        <v>26</v>
      </c>
      <c r="M9" s="7" t="s">
        <v>131</v>
      </c>
      <c r="N9" s="19" t="s">
        <v>103</v>
      </c>
      <c r="O9" s="7" t="s">
        <v>29</v>
      </c>
      <c r="P9" s="7"/>
      <c r="Q9" s="7" t="s">
        <v>52</v>
      </c>
      <c r="R9" s="6">
        <v>46296</v>
      </c>
      <c r="S9" s="13"/>
      <c r="T9" s="13"/>
    </row>
    <row r="10" spans="1:20" ht="225.6" customHeight="1" x14ac:dyDescent="0.25">
      <c r="A10" s="8" t="s">
        <v>132</v>
      </c>
      <c r="B10" s="7" t="s">
        <v>133</v>
      </c>
      <c r="C10" s="7" t="s">
        <v>134</v>
      </c>
      <c r="D10" s="7" t="s">
        <v>48</v>
      </c>
      <c r="E10" s="7" t="s">
        <v>135</v>
      </c>
      <c r="F10" s="3">
        <v>2</v>
      </c>
      <c r="G10" s="3">
        <v>2</v>
      </c>
      <c r="H10" s="7" t="s">
        <v>25</v>
      </c>
      <c r="I10" s="3">
        <v>2</v>
      </c>
      <c r="J10" s="3">
        <v>2</v>
      </c>
      <c r="K10" s="4"/>
      <c r="L10" s="11" t="s">
        <v>26</v>
      </c>
      <c r="M10" s="7" t="s">
        <v>136</v>
      </c>
      <c r="N10" s="19" t="s">
        <v>137</v>
      </c>
      <c r="O10" s="13" t="s">
        <v>29</v>
      </c>
      <c r="P10" s="13"/>
      <c r="Q10" s="7" t="s">
        <v>110</v>
      </c>
      <c r="R10" s="6">
        <v>46296</v>
      </c>
      <c r="S10" s="13"/>
      <c r="T10" s="13"/>
    </row>
    <row r="11" spans="1:20" x14ac:dyDescent="0.25">
      <c r="A11" s="10"/>
      <c r="B11" s="7"/>
      <c r="C11" s="7"/>
      <c r="D11" s="7"/>
      <c r="E11" s="7"/>
      <c r="F11" s="4"/>
      <c r="G11" s="4"/>
      <c r="H11" s="7"/>
      <c r="I11" s="4"/>
      <c r="J11" s="4"/>
      <c r="K11" s="4"/>
      <c r="L11" s="4"/>
      <c r="M11" s="7"/>
      <c r="N11" s="7"/>
      <c r="O11" s="7"/>
      <c r="P11" s="7"/>
      <c r="Q11" s="7"/>
      <c r="R11" s="21"/>
      <c r="S11" s="13"/>
      <c r="T11" s="13"/>
    </row>
    <row r="12" spans="1:20" x14ac:dyDescent="0.25">
      <c r="A12" s="10"/>
      <c r="B12" s="7"/>
      <c r="C12" s="7"/>
      <c r="D12" s="7"/>
      <c r="E12" s="7"/>
      <c r="F12" s="4"/>
      <c r="G12" s="4"/>
      <c r="H12" s="7"/>
      <c r="I12" s="4"/>
      <c r="J12" s="4"/>
      <c r="K12" s="4"/>
      <c r="L12" s="4"/>
      <c r="M12" s="7"/>
      <c r="N12" s="7"/>
      <c r="O12" s="7"/>
      <c r="P12" s="7"/>
      <c r="Q12" s="7"/>
      <c r="R12" s="21"/>
      <c r="S12" s="13"/>
      <c r="T12" s="13"/>
    </row>
    <row r="13" spans="1:20" x14ac:dyDescent="0.25">
      <c r="A13" s="10"/>
      <c r="B13" s="7"/>
      <c r="C13" s="7"/>
      <c r="D13" s="7"/>
      <c r="E13" s="7"/>
      <c r="F13" s="4"/>
      <c r="G13" s="4"/>
      <c r="H13" s="7"/>
      <c r="I13" s="4"/>
      <c r="J13" s="4"/>
      <c r="K13" s="4"/>
      <c r="L13" s="4"/>
      <c r="M13" s="7"/>
      <c r="N13" s="7"/>
      <c r="O13" s="7"/>
      <c r="P13" s="7"/>
      <c r="Q13" s="7"/>
      <c r="R13" s="21"/>
      <c r="S13" s="13"/>
      <c r="T13" s="13"/>
    </row>
    <row r="14" spans="1:20" x14ac:dyDescent="0.25">
      <c r="A14" s="10"/>
      <c r="B14" s="7"/>
      <c r="C14" s="7"/>
      <c r="D14" s="7"/>
      <c r="E14" s="7"/>
      <c r="F14" s="4"/>
      <c r="G14" s="4"/>
      <c r="H14" s="7"/>
      <c r="I14" s="4"/>
      <c r="J14" s="4"/>
      <c r="K14" s="4"/>
      <c r="L14" s="4"/>
      <c r="M14" s="7"/>
      <c r="N14" s="7"/>
      <c r="O14" s="7"/>
      <c r="P14" s="7"/>
      <c r="Q14" s="7"/>
      <c r="R14" s="21"/>
      <c r="S14" s="13"/>
      <c r="T14" s="13"/>
    </row>
    <row r="15" spans="1:20" x14ac:dyDescent="0.25">
      <c r="A15" s="10"/>
      <c r="B15" s="7"/>
      <c r="C15" s="7"/>
      <c r="D15" s="7"/>
      <c r="E15" s="7"/>
      <c r="F15" s="4"/>
      <c r="G15" s="4"/>
      <c r="H15" s="7"/>
      <c r="I15" s="4"/>
      <c r="J15" s="4"/>
      <c r="K15" s="4"/>
      <c r="L15" s="4"/>
      <c r="M15" s="7"/>
      <c r="N15" s="7"/>
      <c r="O15" s="4"/>
      <c r="P15" s="4"/>
      <c r="Q15" s="7"/>
      <c r="R15" s="21"/>
      <c r="S15" s="13"/>
      <c r="T15" s="13"/>
    </row>
    <row r="16" spans="1:20" x14ac:dyDescent="0.25">
      <c r="A16" s="10"/>
      <c r="B16" s="7"/>
      <c r="C16" s="7"/>
      <c r="D16" s="7"/>
      <c r="E16" s="7"/>
      <c r="F16" s="4"/>
      <c r="G16" s="4"/>
      <c r="H16" s="7"/>
      <c r="I16" s="4"/>
      <c r="J16" s="4"/>
      <c r="K16" s="4"/>
      <c r="L16" s="4"/>
      <c r="M16" s="7"/>
      <c r="N16" s="7"/>
      <c r="O16" s="4"/>
      <c r="P16" s="4"/>
      <c r="Q16" s="7"/>
      <c r="R16" s="21"/>
      <c r="S16" s="13"/>
      <c r="T16" s="13"/>
    </row>
    <row r="17" spans="1:33" x14ac:dyDescent="0.25">
      <c r="A17" s="10"/>
      <c r="B17" s="7"/>
      <c r="C17" s="7"/>
      <c r="D17" s="7"/>
      <c r="E17" s="7"/>
      <c r="F17" s="4"/>
      <c r="G17" s="4"/>
      <c r="H17" s="7"/>
      <c r="I17" s="4"/>
      <c r="J17" s="4"/>
      <c r="K17" s="4"/>
      <c r="L17" s="4"/>
      <c r="M17" s="7"/>
      <c r="N17" s="7"/>
      <c r="O17" s="4"/>
      <c r="P17" s="4"/>
      <c r="Q17" s="7"/>
      <c r="R17" s="21"/>
      <c r="S17" s="13"/>
      <c r="T17" s="13"/>
    </row>
    <row r="23" spans="1:33" ht="39.6" x14ac:dyDescent="0.25">
      <c r="P23" s="17"/>
      <c r="X23" s="1" t="s">
        <v>231</v>
      </c>
      <c r="Y23" s="1" t="s">
        <v>6</v>
      </c>
      <c r="Z23" s="1" t="s">
        <v>5</v>
      </c>
      <c r="AE23" s="27" t="s">
        <v>232</v>
      </c>
      <c r="AF23" s="27" t="s">
        <v>233</v>
      </c>
    </row>
    <row r="24" spans="1:33" x14ac:dyDescent="0.25">
      <c r="X24" s="5" t="str">
        <f>"Risk "&amp;A4</f>
        <v>Risk 1b</v>
      </c>
      <c r="Y24" s="5">
        <f>G4-0.5</f>
        <v>1.5</v>
      </c>
      <c r="Z24" s="5">
        <f>F4-0.5</f>
        <v>2.5</v>
      </c>
      <c r="AE24" s="5" t="s">
        <v>234</v>
      </c>
      <c r="AF24" s="5" t="s">
        <v>235</v>
      </c>
      <c r="AG24" s="5">
        <v>1</v>
      </c>
    </row>
    <row r="25" spans="1:33" x14ac:dyDescent="0.25">
      <c r="X25" s="5" t="str">
        <f t="shared" ref="X25:X30" si="0">"Risk "&amp;A5</f>
        <v>Risk 2b</v>
      </c>
      <c r="Y25" s="5">
        <f t="shared" ref="Y25:Y31" si="1">G5-0.5</f>
        <v>2.5</v>
      </c>
      <c r="Z25" s="5">
        <f t="shared" ref="Z25:Z30" si="2">F5-0.5</f>
        <v>3.5</v>
      </c>
      <c r="AE25" s="5" t="s">
        <v>236</v>
      </c>
      <c r="AF25" s="5" t="s">
        <v>237</v>
      </c>
      <c r="AG25" s="5">
        <v>2</v>
      </c>
    </row>
    <row r="26" spans="1:33" x14ac:dyDescent="0.25">
      <c r="X26" s="5" t="str">
        <f t="shared" si="0"/>
        <v>Risk 3b</v>
      </c>
      <c r="Y26" s="5">
        <f t="shared" si="1"/>
        <v>1.5</v>
      </c>
      <c r="Z26" s="5">
        <f t="shared" si="2"/>
        <v>3.5</v>
      </c>
      <c r="AE26" s="5" t="s">
        <v>23</v>
      </c>
      <c r="AF26" s="5" t="s">
        <v>238</v>
      </c>
      <c r="AG26" s="5">
        <v>3</v>
      </c>
    </row>
    <row r="27" spans="1:33" x14ac:dyDescent="0.25">
      <c r="X27" s="5" t="str">
        <f t="shared" si="0"/>
        <v>Risk 4b</v>
      </c>
      <c r="Y27" s="5">
        <f t="shared" si="1"/>
        <v>0.5</v>
      </c>
      <c r="Z27" s="5">
        <f t="shared" si="2"/>
        <v>3.5</v>
      </c>
      <c r="AE27" s="5" t="s">
        <v>63</v>
      </c>
      <c r="AF27" s="5" t="s">
        <v>239</v>
      </c>
      <c r="AG27" s="5">
        <v>4</v>
      </c>
    </row>
    <row r="28" spans="1:33" x14ac:dyDescent="0.25">
      <c r="X28" s="5" t="str">
        <f t="shared" si="0"/>
        <v>Risk 5b</v>
      </c>
      <c r="Y28" s="5">
        <f t="shared" si="1"/>
        <v>2.5</v>
      </c>
      <c r="Z28" s="5">
        <f t="shared" si="2"/>
        <v>1.5</v>
      </c>
      <c r="AE28" s="5" t="s">
        <v>240</v>
      </c>
      <c r="AF28" s="5" t="s">
        <v>241</v>
      </c>
      <c r="AG28" s="5">
        <v>5</v>
      </c>
    </row>
    <row r="29" spans="1:33" x14ac:dyDescent="0.25">
      <c r="X29" s="5" t="str">
        <f t="shared" si="0"/>
        <v>Risk 6b</v>
      </c>
      <c r="Y29" s="5">
        <f t="shared" si="1"/>
        <v>1.5</v>
      </c>
      <c r="Z29" s="5">
        <f t="shared" si="2"/>
        <v>1.5</v>
      </c>
    </row>
    <row r="30" spans="1:33" x14ac:dyDescent="0.25">
      <c r="X30" s="5" t="str">
        <f t="shared" si="0"/>
        <v>Risk 7b</v>
      </c>
      <c r="Y30" s="5">
        <f t="shared" si="1"/>
        <v>1.5</v>
      </c>
      <c r="Z30" s="5">
        <f t="shared" si="2"/>
        <v>1.5</v>
      </c>
    </row>
    <row r="31" spans="1:33" x14ac:dyDescent="0.25">
      <c r="X31" s="5" t="str">
        <f t="shared" ref="X31:X32" si="3">"Risk "&amp;A11</f>
        <v xml:space="preserve">Risk </v>
      </c>
      <c r="Y31" s="5">
        <f t="shared" si="1"/>
        <v>-0.5</v>
      </c>
      <c r="Z31" s="5">
        <f t="shared" ref="Z31" si="4">F12-0.5</f>
        <v>-0.5</v>
      </c>
    </row>
    <row r="32" spans="1:33" x14ac:dyDescent="0.25">
      <c r="X32" s="5" t="str">
        <f t="shared" si="3"/>
        <v xml:space="preserve">Risk </v>
      </c>
      <c r="Y32" s="5">
        <f t="shared" ref="Y32" si="5">G12-0.5</f>
        <v>-0.5</v>
      </c>
      <c r="Z32" s="5">
        <f t="shared" ref="Z32:Z34" si="6">F12-0.5</f>
        <v>-0.5</v>
      </c>
    </row>
    <row r="33" spans="24:26" x14ac:dyDescent="0.25">
      <c r="X33" s="5" t="str">
        <f t="shared" ref="X33:X38" si="7">"Risk "&amp;A11</f>
        <v xml:space="preserve">Risk </v>
      </c>
      <c r="Y33" s="5">
        <f t="shared" ref="Y33:Y38" si="8">G11-0.5</f>
        <v>-0.5</v>
      </c>
      <c r="Z33" s="5">
        <f t="shared" si="6"/>
        <v>-0.5</v>
      </c>
    </row>
    <row r="34" spans="24:26" x14ac:dyDescent="0.25">
      <c r="X34" s="5" t="str">
        <f t="shared" si="7"/>
        <v xml:space="preserve">Risk </v>
      </c>
      <c r="Y34" s="5">
        <f t="shared" si="8"/>
        <v>-0.5</v>
      </c>
      <c r="Z34" s="5">
        <f t="shared" si="6"/>
        <v>-0.5</v>
      </c>
    </row>
    <row r="35" spans="24:26" x14ac:dyDescent="0.25">
      <c r="X35" s="5" t="str">
        <f t="shared" si="7"/>
        <v xml:space="preserve">Risk </v>
      </c>
      <c r="Y35" s="5">
        <f t="shared" si="8"/>
        <v>-0.5</v>
      </c>
      <c r="Z35" s="5">
        <f t="shared" ref="Z35:Z38" si="9">F13-0.5</f>
        <v>-0.5</v>
      </c>
    </row>
    <row r="36" spans="24:26" x14ac:dyDescent="0.25">
      <c r="X36" s="5" t="str">
        <f t="shared" si="7"/>
        <v xml:space="preserve">Risk </v>
      </c>
      <c r="Y36" s="5">
        <f t="shared" si="8"/>
        <v>-0.5</v>
      </c>
      <c r="Z36" s="5">
        <f t="shared" si="9"/>
        <v>-0.5</v>
      </c>
    </row>
    <row r="37" spans="24:26" x14ac:dyDescent="0.25">
      <c r="X37" s="5" t="str">
        <f t="shared" si="7"/>
        <v xml:space="preserve">Risk </v>
      </c>
      <c r="Y37" s="5">
        <f t="shared" si="8"/>
        <v>-0.5</v>
      </c>
      <c r="Z37" s="5">
        <f t="shared" si="9"/>
        <v>-0.5</v>
      </c>
    </row>
    <row r="38" spans="24:26" x14ac:dyDescent="0.25">
      <c r="X38" s="5" t="str">
        <f t="shared" si="7"/>
        <v xml:space="preserve">Risk </v>
      </c>
      <c r="Y38" s="5">
        <f t="shared" si="8"/>
        <v>-0.5</v>
      </c>
      <c r="Z38" s="5">
        <f t="shared" si="9"/>
        <v>-0.5</v>
      </c>
    </row>
  </sheetData>
  <conditionalFormatting sqref="H4:H17">
    <cfRule type="beginsWith" dxfId="11" priority="1" operator="beginsWith" text="G">
      <formula>LEFT(H4,LEN("G"))="G"</formula>
    </cfRule>
    <cfRule type="beginsWith" dxfId="10" priority="2" operator="beginsWith" text="A">
      <formula>LEFT(H4,LEN("A"))="A"</formula>
    </cfRule>
    <cfRule type="beginsWith" dxfId="9" priority="3" operator="beginsWith" text="R">
      <formula>LEFT(H4,LEN("R"))="R"</formula>
    </cfRule>
  </conditionalFormatting>
  <dataValidations count="4">
    <dataValidation type="list" allowBlank="1" showInputMessage="1" showErrorMessage="1" sqref="N11:N111" xr:uid="{70F868EF-1582-4911-A79A-44873AF8B6B9}">
      <formula1>"proposed,in progress,implemented"</formula1>
    </dataValidation>
    <dataValidation type="list" allowBlank="1" showInputMessage="1" showErrorMessage="1" sqref="S4:S17" xr:uid="{7E572220-56D6-4AC4-BAFB-095B39914331}">
      <formula1>$S$2:$S$3</formula1>
    </dataValidation>
    <dataValidation type="list" allowBlank="1" showInputMessage="1" showErrorMessage="1" sqref="L4:L106" xr:uid="{8BB6882B-7340-4D2F-99E9-A7FDCAC9C550}">
      <formula1>"termination/avoidance,reduction,retention/tolerance,transfer"</formula1>
    </dataValidation>
    <dataValidation type="list" allowBlank="1" showInputMessage="1" showErrorMessage="1" sqref="H4:H17" xr:uid="{6AEB50F7-8D34-4897-9DCA-0FA843F5777E}">
      <formula1>"Red, Amber, Green"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3:AG38"/>
  <sheetViews>
    <sheetView zoomScale="70" zoomScaleNormal="70" workbookViewId="0">
      <pane xSplit="2" ySplit="3" topLeftCell="C12" activePane="bottomRight" state="frozen"/>
      <selection pane="topRight"/>
      <selection pane="bottomLeft"/>
      <selection pane="bottomRight" activeCell="E12" sqref="E12"/>
    </sheetView>
  </sheetViews>
  <sheetFormatPr defaultColWidth="9.109375" defaultRowHeight="13.2" x14ac:dyDescent="0.25"/>
  <cols>
    <col min="1" max="1" width="7.6640625" style="5" customWidth="1"/>
    <col min="2" max="2" width="36.33203125" style="5" customWidth="1"/>
    <col min="3" max="3" width="46.44140625" style="5" customWidth="1"/>
    <col min="4" max="4" width="27.88671875" style="5" customWidth="1"/>
    <col min="5" max="5" width="58.44140625" style="5" customWidth="1"/>
    <col min="6" max="7" width="9.109375" style="5"/>
    <col min="8" max="11" width="12.6640625" style="5" customWidth="1"/>
    <col min="12" max="12" width="19.33203125" style="5" customWidth="1"/>
    <col min="13" max="13" width="119.33203125" style="18" customWidth="1"/>
    <col min="14" max="14" width="25" style="5" customWidth="1"/>
    <col min="15" max="15" width="23.6640625" style="5" customWidth="1"/>
    <col min="16" max="17" width="14.6640625" style="5" customWidth="1"/>
    <col min="18" max="19" width="15.33203125" style="5" customWidth="1"/>
    <col min="20" max="20" width="36" style="5" customWidth="1"/>
    <col min="21" max="16384" width="9.109375" style="5"/>
  </cols>
  <sheetData>
    <row r="3" spans="1:22" s="38" customFormat="1" ht="52.8" x14ac:dyDescent="0.25">
      <c r="A3" s="42" t="s">
        <v>0</v>
      </c>
      <c r="B3" s="42" t="s">
        <v>1</v>
      </c>
      <c r="C3" s="42" t="s">
        <v>2</v>
      </c>
      <c r="D3" s="42" t="s">
        <v>3</v>
      </c>
      <c r="E3" s="42" t="s">
        <v>4</v>
      </c>
      <c r="F3" s="42" t="s">
        <v>5</v>
      </c>
      <c r="G3" s="42" t="s">
        <v>6</v>
      </c>
      <c r="H3" s="42" t="s">
        <v>7</v>
      </c>
      <c r="I3" s="42" t="s">
        <v>8</v>
      </c>
      <c r="J3" s="42" t="s">
        <v>9</v>
      </c>
      <c r="K3" s="42" t="s">
        <v>10</v>
      </c>
      <c r="L3" s="42" t="s">
        <v>11</v>
      </c>
      <c r="M3" s="42" t="s">
        <v>12</v>
      </c>
      <c r="N3" s="42" t="s">
        <v>13</v>
      </c>
      <c r="O3" s="42" t="s">
        <v>14</v>
      </c>
      <c r="P3" s="42" t="s">
        <v>15</v>
      </c>
      <c r="Q3" s="42" t="s">
        <v>16</v>
      </c>
      <c r="R3" s="42" t="s">
        <v>17</v>
      </c>
      <c r="S3" s="42" t="s">
        <v>18</v>
      </c>
      <c r="T3" s="42" t="s">
        <v>19</v>
      </c>
    </row>
    <row r="4" spans="1:22" s="38" customFormat="1" ht="88.2" customHeight="1" x14ac:dyDescent="0.25">
      <c r="A4" s="29" t="s">
        <v>138</v>
      </c>
      <c r="B4" s="29" t="s">
        <v>139</v>
      </c>
      <c r="C4" s="31" t="s">
        <v>140</v>
      </c>
      <c r="D4" s="29" t="s">
        <v>23</v>
      </c>
      <c r="E4" s="29" t="s">
        <v>141</v>
      </c>
      <c r="F4" s="32">
        <v>4</v>
      </c>
      <c r="G4" s="32">
        <v>3</v>
      </c>
      <c r="H4" s="33" t="s">
        <v>34</v>
      </c>
      <c r="I4" s="32">
        <v>4</v>
      </c>
      <c r="J4" s="32">
        <v>2</v>
      </c>
      <c r="K4" s="44"/>
      <c r="L4" s="45" t="s">
        <v>35</v>
      </c>
      <c r="M4" s="31" t="s">
        <v>142</v>
      </c>
      <c r="N4" s="31" t="s">
        <v>143</v>
      </c>
      <c r="O4" s="29" t="s">
        <v>144</v>
      </c>
      <c r="P4" s="36" t="s">
        <v>145</v>
      </c>
      <c r="Q4" s="29" t="s">
        <v>110</v>
      </c>
      <c r="R4" s="36">
        <v>46296</v>
      </c>
      <c r="S4" s="47"/>
      <c r="T4" s="33"/>
    </row>
    <row r="5" spans="1:22" s="38" customFormat="1" ht="208.5" customHeight="1" x14ac:dyDescent="0.25">
      <c r="A5" s="29" t="s">
        <v>146</v>
      </c>
      <c r="B5" s="30" t="s">
        <v>147</v>
      </c>
      <c r="C5" s="30" t="s">
        <v>148</v>
      </c>
      <c r="D5" s="30" t="s">
        <v>63</v>
      </c>
      <c r="E5" s="30" t="s">
        <v>149</v>
      </c>
      <c r="F5" s="32">
        <v>3</v>
      </c>
      <c r="G5" s="32">
        <v>3</v>
      </c>
      <c r="H5" s="39" t="s">
        <v>34</v>
      </c>
      <c r="I5" s="32">
        <v>2</v>
      </c>
      <c r="J5" s="32">
        <v>3</v>
      </c>
      <c r="K5" s="32"/>
      <c r="L5" s="34" t="s">
        <v>35</v>
      </c>
      <c r="M5" s="29" t="s">
        <v>243</v>
      </c>
      <c r="N5" s="31" t="s">
        <v>244</v>
      </c>
      <c r="O5" s="30" t="s">
        <v>29</v>
      </c>
      <c r="P5" s="30"/>
      <c r="Q5" s="29" t="s">
        <v>110</v>
      </c>
      <c r="R5" s="36">
        <v>46296</v>
      </c>
      <c r="S5" s="37"/>
      <c r="T5" s="37" t="s">
        <v>245</v>
      </c>
      <c r="V5" s="48"/>
    </row>
    <row r="6" spans="1:22" s="38" customFormat="1" ht="123.6" customHeight="1" x14ac:dyDescent="0.25">
      <c r="A6" s="29" t="s">
        <v>150</v>
      </c>
      <c r="B6" s="30" t="s">
        <v>151</v>
      </c>
      <c r="C6" s="30" t="s">
        <v>152</v>
      </c>
      <c r="D6" s="30" t="s">
        <v>23</v>
      </c>
      <c r="E6" s="30" t="s">
        <v>153</v>
      </c>
      <c r="F6" s="32">
        <v>3</v>
      </c>
      <c r="G6" s="32">
        <v>2</v>
      </c>
      <c r="H6" s="39" t="s">
        <v>25</v>
      </c>
      <c r="I6" s="32">
        <v>3</v>
      </c>
      <c r="J6" s="32">
        <v>1</v>
      </c>
      <c r="K6" s="32"/>
      <c r="L6" s="34" t="s">
        <v>35</v>
      </c>
      <c r="M6" s="31" t="s">
        <v>154</v>
      </c>
      <c r="N6" s="31" t="s">
        <v>109</v>
      </c>
      <c r="O6" s="30" t="s">
        <v>29</v>
      </c>
      <c r="P6" s="34"/>
      <c r="Q6" s="29" t="s">
        <v>110</v>
      </c>
      <c r="R6" s="36">
        <v>46296</v>
      </c>
      <c r="S6" s="37"/>
      <c r="T6" s="37"/>
    </row>
    <row r="7" spans="1:22" s="38" customFormat="1" ht="109.95" customHeight="1" x14ac:dyDescent="0.25">
      <c r="A7" s="29" t="s">
        <v>155</v>
      </c>
      <c r="B7" s="30" t="s">
        <v>156</v>
      </c>
      <c r="C7" s="30" t="s">
        <v>157</v>
      </c>
      <c r="D7" s="30" t="s">
        <v>63</v>
      </c>
      <c r="E7" s="30" t="s">
        <v>158</v>
      </c>
      <c r="F7" s="32">
        <v>4</v>
      </c>
      <c r="G7" s="32">
        <v>1</v>
      </c>
      <c r="H7" s="39" t="s">
        <v>25</v>
      </c>
      <c r="I7" s="32">
        <v>3</v>
      </c>
      <c r="J7" s="32">
        <v>1</v>
      </c>
      <c r="K7" s="32"/>
      <c r="L7" s="34" t="s">
        <v>35</v>
      </c>
      <c r="M7" s="29" t="s">
        <v>159</v>
      </c>
      <c r="N7" s="31" t="s">
        <v>160</v>
      </c>
      <c r="O7" s="30" t="s">
        <v>29</v>
      </c>
      <c r="P7" s="30"/>
      <c r="Q7" s="29" t="s">
        <v>110</v>
      </c>
      <c r="R7" s="36">
        <v>46296</v>
      </c>
      <c r="S7" s="37"/>
      <c r="T7" s="37"/>
    </row>
    <row r="8" spans="1:22" s="38" customFormat="1" ht="127.95" customHeight="1" x14ac:dyDescent="0.25">
      <c r="A8" s="29" t="s">
        <v>161</v>
      </c>
      <c r="B8" s="30" t="s">
        <v>162</v>
      </c>
      <c r="C8" s="30" t="s">
        <v>163</v>
      </c>
      <c r="D8" s="30" t="s">
        <v>48</v>
      </c>
      <c r="E8" s="30" t="s">
        <v>164</v>
      </c>
      <c r="F8" s="32">
        <v>2</v>
      </c>
      <c r="G8" s="32">
        <v>2</v>
      </c>
      <c r="H8" s="39" t="s">
        <v>25</v>
      </c>
      <c r="I8" s="32">
        <v>2</v>
      </c>
      <c r="J8" s="32">
        <v>2</v>
      </c>
      <c r="K8" s="32"/>
      <c r="L8" s="34" t="s">
        <v>26</v>
      </c>
      <c r="M8" s="29" t="s">
        <v>165</v>
      </c>
      <c r="N8" s="31" t="s">
        <v>160</v>
      </c>
      <c r="O8" s="30" t="s">
        <v>29</v>
      </c>
      <c r="P8" s="30"/>
      <c r="Q8" s="29" t="s">
        <v>110</v>
      </c>
      <c r="R8" s="36">
        <v>46296</v>
      </c>
      <c r="S8" s="37"/>
      <c r="T8" s="37"/>
    </row>
    <row r="9" spans="1:22" s="38" customFormat="1" ht="170.4" customHeight="1" x14ac:dyDescent="0.25">
      <c r="A9" s="29" t="s">
        <v>166</v>
      </c>
      <c r="B9" s="30" t="s">
        <v>167</v>
      </c>
      <c r="C9" s="30" t="s">
        <v>168</v>
      </c>
      <c r="D9" s="30" t="s">
        <v>23</v>
      </c>
      <c r="E9" s="30" t="s">
        <v>164</v>
      </c>
      <c r="F9" s="32">
        <v>3</v>
      </c>
      <c r="G9" s="32">
        <v>1</v>
      </c>
      <c r="H9" s="39" t="s">
        <v>25</v>
      </c>
      <c r="I9" s="32">
        <v>3</v>
      </c>
      <c r="J9" s="32">
        <v>1</v>
      </c>
      <c r="K9" s="32"/>
      <c r="L9" s="34" t="s">
        <v>26</v>
      </c>
      <c r="M9" s="29" t="s">
        <v>169</v>
      </c>
      <c r="N9" s="31" t="s">
        <v>170</v>
      </c>
      <c r="O9" s="30" t="s">
        <v>29</v>
      </c>
      <c r="P9" s="30"/>
      <c r="Q9" s="29" t="s">
        <v>110</v>
      </c>
      <c r="R9" s="36">
        <v>46296</v>
      </c>
      <c r="S9" s="37"/>
      <c r="T9" s="37"/>
    </row>
    <row r="10" spans="1:22" s="38" customFormat="1" ht="117" customHeight="1" x14ac:dyDescent="0.25">
      <c r="A10" s="29" t="s">
        <v>171</v>
      </c>
      <c r="B10" s="30" t="s">
        <v>172</v>
      </c>
      <c r="C10" s="30" t="s">
        <v>173</v>
      </c>
      <c r="D10" s="30" t="s">
        <v>23</v>
      </c>
      <c r="E10" s="30" t="s">
        <v>164</v>
      </c>
      <c r="F10" s="32">
        <v>4</v>
      </c>
      <c r="G10" s="32">
        <v>3</v>
      </c>
      <c r="H10" s="39" t="s">
        <v>34</v>
      </c>
      <c r="I10" s="32">
        <v>4</v>
      </c>
      <c r="J10" s="32">
        <v>2</v>
      </c>
      <c r="K10" s="32"/>
      <c r="L10" s="34" t="s">
        <v>35</v>
      </c>
      <c r="M10" s="29" t="s">
        <v>253</v>
      </c>
      <c r="N10" s="31" t="s">
        <v>254</v>
      </c>
      <c r="O10" s="30" t="s">
        <v>29</v>
      </c>
      <c r="P10" s="30"/>
      <c r="Q10" s="49" t="s">
        <v>110</v>
      </c>
      <c r="R10" s="36">
        <v>46296</v>
      </c>
      <c r="S10" s="37"/>
      <c r="T10" s="37" t="s">
        <v>260</v>
      </c>
    </row>
    <row r="11" spans="1:22" s="38" customFormat="1" ht="87.6" customHeight="1" x14ac:dyDescent="0.25">
      <c r="A11" s="29" t="s">
        <v>174</v>
      </c>
      <c r="B11" s="50" t="s">
        <v>175</v>
      </c>
      <c r="C11" s="30" t="s">
        <v>140</v>
      </c>
      <c r="D11" s="30" t="s">
        <v>23</v>
      </c>
      <c r="E11" s="30" t="s">
        <v>176</v>
      </c>
      <c r="F11" s="32">
        <v>4</v>
      </c>
      <c r="G11" s="32">
        <v>3</v>
      </c>
      <c r="H11" s="30" t="s">
        <v>34</v>
      </c>
      <c r="I11" s="32">
        <v>0</v>
      </c>
      <c r="J11" s="32">
        <v>0</v>
      </c>
      <c r="K11" s="41"/>
      <c r="L11" s="34" t="s">
        <v>177</v>
      </c>
      <c r="M11" s="29" t="s">
        <v>178</v>
      </c>
      <c r="N11" s="31" t="s">
        <v>179</v>
      </c>
      <c r="O11" s="31" t="s">
        <v>180</v>
      </c>
      <c r="P11" s="37" t="s">
        <v>145</v>
      </c>
      <c r="Q11" s="30" t="s">
        <v>110</v>
      </c>
      <c r="R11" s="36">
        <v>46296</v>
      </c>
      <c r="S11" s="37"/>
      <c r="T11" s="37"/>
    </row>
    <row r="12" spans="1:22" s="38" customFormat="1" ht="193.8" customHeight="1" x14ac:dyDescent="0.25">
      <c r="A12" s="29" t="s">
        <v>181</v>
      </c>
      <c r="B12" s="29" t="s">
        <v>182</v>
      </c>
      <c r="C12" s="31" t="s">
        <v>183</v>
      </c>
      <c r="D12" s="29" t="s">
        <v>23</v>
      </c>
      <c r="E12" s="30" t="s">
        <v>184</v>
      </c>
      <c r="F12" s="32">
        <v>4</v>
      </c>
      <c r="G12" s="32">
        <v>2</v>
      </c>
      <c r="H12" s="33" t="s">
        <v>34</v>
      </c>
      <c r="I12" s="32">
        <v>4</v>
      </c>
      <c r="J12" s="32">
        <v>1</v>
      </c>
      <c r="K12" s="44"/>
      <c r="L12" s="45" t="s">
        <v>35</v>
      </c>
      <c r="M12" s="29" t="s">
        <v>185</v>
      </c>
      <c r="N12" s="31" t="s">
        <v>186</v>
      </c>
      <c r="O12" s="29" t="s">
        <v>187</v>
      </c>
      <c r="P12" s="36" t="s">
        <v>145</v>
      </c>
      <c r="Q12" s="29" t="s">
        <v>110</v>
      </c>
      <c r="R12" s="36">
        <v>46296</v>
      </c>
      <c r="S12" s="37"/>
      <c r="T12" s="37"/>
    </row>
    <row r="13" spans="1:22" x14ac:dyDescent="0.25">
      <c r="A13" s="10"/>
      <c r="B13" s="7"/>
      <c r="C13" s="7"/>
      <c r="D13" s="7"/>
      <c r="E13" s="7"/>
      <c r="F13" s="4"/>
      <c r="G13" s="4"/>
      <c r="H13" s="7"/>
      <c r="I13" s="4"/>
      <c r="J13" s="4"/>
      <c r="K13" s="4"/>
      <c r="L13" s="4"/>
      <c r="M13" s="10"/>
      <c r="N13" s="7"/>
      <c r="O13" s="7"/>
      <c r="P13" s="7"/>
      <c r="Q13" s="7"/>
      <c r="R13" s="13"/>
      <c r="S13" s="13"/>
      <c r="T13" s="13"/>
    </row>
    <row r="14" spans="1:22" x14ac:dyDescent="0.25">
      <c r="A14" s="10"/>
      <c r="B14" s="7"/>
      <c r="C14" s="7"/>
      <c r="D14" s="7"/>
      <c r="E14" s="7"/>
      <c r="F14" s="4"/>
      <c r="G14" s="4"/>
      <c r="H14" s="7"/>
      <c r="I14" s="4"/>
      <c r="J14" s="4"/>
      <c r="K14" s="4"/>
      <c r="L14" s="4"/>
      <c r="M14" s="10"/>
      <c r="N14" s="7"/>
      <c r="O14" s="7"/>
      <c r="P14" s="7"/>
      <c r="Q14" s="7"/>
      <c r="R14" s="13"/>
      <c r="S14" s="13"/>
      <c r="T14" s="13"/>
    </row>
    <row r="15" spans="1:22" x14ac:dyDescent="0.25">
      <c r="A15" s="10"/>
      <c r="B15" s="7"/>
      <c r="C15" s="7"/>
      <c r="D15" s="7"/>
      <c r="E15" s="7"/>
      <c r="F15" s="4"/>
      <c r="G15" s="4"/>
      <c r="H15" s="7"/>
      <c r="I15" s="4"/>
      <c r="J15" s="4"/>
      <c r="K15" s="4"/>
      <c r="L15" s="4"/>
      <c r="M15" s="10"/>
      <c r="N15" s="7"/>
      <c r="O15" s="4"/>
      <c r="P15" s="4"/>
      <c r="Q15" s="7"/>
      <c r="R15" s="13"/>
      <c r="S15" s="13"/>
      <c r="T15" s="13"/>
    </row>
    <row r="16" spans="1:22" x14ac:dyDescent="0.25">
      <c r="A16" s="10"/>
      <c r="B16" s="7"/>
      <c r="C16" s="7"/>
      <c r="D16" s="7"/>
      <c r="E16" s="7"/>
      <c r="F16" s="4"/>
      <c r="G16" s="4"/>
      <c r="H16" s="7"/>
      <c r="I16" s="4"/>
      <c r="J16" s="4"/>
      <c r="K16" s="4"/>
      <c r="L16" s="4"/>
      <c r="M16" s="10"/>
      <c r="N16" s="7"/>
      <c r="O16" s="4"/>
      <c r="P16" s="4"/>
      <c r="Q16" s="7"/>
      <c r="R16" s="13"/>
      <c r="S16" s="13"/>
      <c r="T16" s="13"/>
    </row>
    <row r="17" spans="1:33" x14ac:dyDescent="0.25">
      <c r="A17" s="10"/>
      <c r="B17" s="7"/>
      <c r="C17" s="7"/>
      <c r="D17" s="7"/>
      <c r="E17" s="7"/>
      <c r="F17" s="4"/>
      <c r="G17" s="4"/>
      <c r="H17" s="7"/>
      <c r="I17" s="4"/>
      <c r="J17" s="4"/>
      <c r="K17" s="4"/>
      <c r="L17" s="4"/>
      <c r="M17" s="10"/>
      <c r="N17" s="7"/>
      <c r="O17" s="4"/>
      <c r="P17" s="4"/>
      <c r="Q17" s="7"/>
      <c r="R17" s="13"/>
      <c r="S17" s="13"/>
      <c r="T17" s="13"/>
    </row>
    <row r="23" spans="1:33" ht="39.6" x14ac:dyDescent="0.25">
      <c r="P23" s="17"/>
      <c r="X23" s="1" t="s">
        <v>231</v>
      </c>
      <c r="Y23" s="1" t="s">
        <v>6</v>
      </c>
      <c r="Z23" s="1" t="s">
        <v>5</v>
      </c>
      <c r="AE23" s="27" t="s">
        <v>232</v>
      </c>
      <c r="AF23" s="27" t="s">
        <v>233</v>
      </c>
    </row>
    <row r="24" spans="1:33" x14ac:dyDescent="0.25">
      <c r="X24" s="5" t="str">
        <f t="shared" ref="X24:X34" si="0">"Risk "&amp;A4</f>
        <v>Risk 1c</v>
      </c>
      <c r="Y24" s="5">
        <f t="shared" ref="Y24:Y32" si="1">G4-0.5</f>
        <v>2.5</v>
      </c>
      <c r="Z24" s="5">
        <f t="shared" ref="Z24:Z32" si="2">F4-0.5</f>
        <v>3.5</v>
      </c>
      <c r="AE24" s="5" t="s">
        <v>234</v>
      </c>
      <c r="AF24" s="5" t="s">
        <v>235</v>
      </c>
      <c r="AG24" s="5">
        <v>1</v>
      </c>
    </row>
    <row r="25" spans="1:33" x14ac:dyDescent="0.25">
      <c r="X25" s="5" t="str">
        <f t="shared" si="0"/>
        <v>Risk 2c</v>
      </c>
      <c r="Y25" s="5">
        <f t="shared" si="1"/>
        <v>2.5</v>
      </c>
      <c r="Z25" s="5">
        <f t="shared" si="2"/>
        <v>2.5</v>
      </c>
      <c r="AE25" s="5" t="s">
        <v>236</v>
      </c>
      <c r="AF25" s="5" t="s">
        <v>237</v>
      </c>
      <c r="AG25" s="5">
        <v>2</v>
      </c>
    </row>
    <row r="26" spans="1:33" x14ac:dyDescent="0.25">
      <c r="X26" s="5" t="str">
        <f t="shared" si="0"/>
        <v>Risk 3c</v>
      </c>
      <c r="Y26" s="5">
        <f t="shared" si="1"/>
        <v>1.5</v>
      </c>
      <c r="Z26" s="5">
        <f t="shared" si="2"/>
        <v>2.5</v>
      </c>
      <c r="AE26" s="5" t="s">
        <v>23</v>
      </c>
      <c r="AF26" s="5" t="s">
        <v>238</v>
      </c>
      <c r="AG26" s="5">
        <v>3</v>
      </c>
    </row>
    <row r="27" spans="1:33" x14ac:dyDescent="0.25">
      <c r="X27" s="5" t="str">
        <f t="shared" si="0"/>
        <v>Risk 4c</v>
      </c>
      <c r="Y27" s="5">
        <f t="shared" si="1"/>
        <v>0.5</v>
      </c>
      <c r="Z27" s="5">
        <f t="shared" si="2"/>
        <v>3.5</v>
      </c>
      <c r="AE27" s="5" t="s">
        <v>63</v>
      </c>
      <c r="AF27" s="5" t="s">
        <v>239</v>
      </c>
      <c r="AG27" s="5">
        <v>4</v>
      </c>
    </row>
    <row r="28" spans="1:33" x14ac:dyDescent="0.25">
      <c r="X28" s="5" t="str">
        <f t="shared" si="0"/>
        <v>Risk 5c</v>
      </c>
      <c r="Y28" s="5">
        <f t="shared" si="1"/>
        <v>1.5</v>
      </c>
      <c r="Z28" s="5">
        <f t="shared" si="2"/>
        <v>1.5</v>
      </c>
      <c r="AE28" s="5" t="s">
        <v>240</v>
      </c>
      <c r="AF28" s="5" t="s">
        <v>241</v>
      </c>
      <c r="AG28" s="5">
        <v>5</v>
      </c>
    </row>
    <row r="29" spans="1:33" x14ac:dyDescent="0.25">
      <c r="X29" s="5" t="str">
        <f t="shared" si="0"/>
        <v>Risk 6c</v>
      </c>
      <c r="Y29" s="5">
        <f t="shared" si="1"/>
        <v>0.5</v>
      </c>
      <c r="Z29" s="5">
        <f t="shared" si="2"/>
        <v>2.5</v>
      </c>
    </row>
    <row r="30" spans="1:33" x14ac:dyDescent="0.25">
      <c r="X30" s="5" t="str">
        <f t="shared" si="0"/>
        <v>Risk 7c</v>
      </c>
      <c r="Y30" s="5">
        <f t="shared" si="1"/>
        <v>2.5</v>
      </c>
      <c r="Z30" s="5">
        <f t="shared" si="2"/>
        <v>3.5</v>
      </c>
    </row>
    <row r="31" spans="1:33" x14ac:dyDescent="0.25">
      <c r="X31" s="5" t="str">
        <f t="shared" si="0"/>
        <v>Risk 8c</v>
      </c>
      <c r="Y31" s="5">
        <f t="shared" si="1"/>
        <v>2.5</v>
      </c>
      <c r="Z31" s="5">
        <f t="shared" si="2"/>
        <v>3.5</v>
      </c>
    </row>
    <row r="32" spans="1:33" x14ac:dyDescent="0.25">
      <c r="X32" s="5" t="str">
        <f t="shared" si="0"/>
        <v>Risk 9c</v>
      </c>
      <c r="Y32" s="5">
        <f t="shared" si="1"/>
        <v>1.5</v>
      </c>
      <c r="Z32" s="5">
        <f t="shared" si="2"/>
        <v>3.5</v>
      </c>
    </row>
    <row r="33" spans="24:26" x14ac:dyDescent="0.25">
      <c r="X33" s="5" t="str">
        <f t="shared" si="0"/>
        <v xml:space="preserve">Risk </v>
      </c>
      <c r="Y33" s="5">
        <f>'Governance (A)'!G15-0.5</f>
        <v>2.5</v>
      </c>
      <c r="Z33" s="5">
        <f>'Governance (A)'!F15-0.5</f>
        <v>2.5</v>
      </c>
    </row>
    <row r="34" spans="24:26" x14ac:dyDescent="0.25">
      <c r="X34" s="5" t="str">
        <f t="shared" si="0"/>
        <v xml:space="preserve">Risk </v>
      </c>
      <c r="Y34" s="5">
        <f>'Governance (A)'!G16-0.5</f>
        <v>2.5</v>
      </c>
      <c r="Z34" s="5">
        <f>'Governance (A)'!F16-0.5</f>
        <v>2.5</v>
      </c>
    </row>
    <row r="35" spans="24:26" x14ac:dyDescent="0.25">
      <c r="X35" s="5" t="str">
        <f>"Risk "&amp;A13</f>
        <v xml:space="preserve">Risk </v>
      </c>
      <c r="Y35" s="5">
        <f>G13-0.5</f>
        <v>-0.5</v>
      </c>
      <c r="Z35" s="5">
        <f>F13-0.5</f>
        <v>-0.5</v>
      </c>
    </row>
    <row r="36" spans="24:26" x14ac:dyDescent="0.25">
      <c r="X36" s="5" t="str">
        <f>"Risk "&amp;A14</f>
        <v xml:space="preserve">Risk </v>
      </c>
      <c r="Y36" s="5">
        <f>G14-0.5</f>
        <v>-0.5</v>
      </c>
      <c r="Z36" s="5">
        <f>F14-0.5</f>
        <v>-0.5</v>
      </c>
    </row>
    <row r="37" spans="24:26" x14ac:dyDescent="0.25">
      <c r="X37" s="5" t="str">
        <f>"Risk "&amp;A15</f>
        <v xml:space="preserve">Risk </v>
      </c>
      <c r="Y37" s="5">
        <f>G15-0.5</f>
        <v>-0.5</v>
      </c>
      <c r="Z37" s="5">
        <f>F15-0.5</f>
        <v>-0.5</v>
      </c>
    </row>
    <row r="38" spans="24:26" x14ac:dyDescent="0.25">
      <c r="X38" s="5" t="str">
        <f>"Risk "&amp;A16</f>
        <v xml:space="preserve">Risk </v>
      </c>
      <c r="Y38" s="5">
        <f>G16-0.5</f>
        <v>-0.5</v>
      </c>
      <c r="Z38" s="5">
        <f>F16-0.5</f>
        <v>-0.5</v>
      </c>
    </row>
  </sheetData>
  <conditionalFormatting sqref="H4:H17">
    <cfRule type="beginsWith" dxfId="8" priority="1" operator="beginsWith" text="G">
      <formula>LEFT(H4,LEN("G"))="G"</formula>
    </cfRule>
    <cfRule type="beginsWith" dxfId="7" priority="2" operator="beginsWith" text="A">
      <formula>LEFT(H4,LEN("A"))="A"</formula>
    </cfRule>
    <cfRule type="beginsWith" dxfId="6" priority="3" operator="beginsWith" text="R">
      <formula>LEFT(H4,LEN("R"))="R"</formula>
    </cfRule>
  </conditionalFormatting>
  <dataValidations count="6">
    <dataValidation type="list" allowBlank="1" showInputMessage="1" showErrorMessage="1" sqref="N13:N111" xr:uid="{C6F48EE4-2D79-43FB-B7C9-07D7762B68B1}">
      <formula1>"proposed,in progress,implemented"</formula1>
    </dataValidation>
    <dataValidation type="list" allowBlank="1" showInputMessage="1" showErrorMessage="1" sqref="H5" xr:uid="{443C237F-5495-4255-B3F4-FF55C86EE92F}">
      <formula1>$AE$24:$AE$28</formula1>
    </dataValidation>
    <dataValidation type="list" allowBlank="1" showInputMessage="1" showErrorMessage="1" sqref="S4 S6:S17" xr:uid="{7C635605-76E1-4154-9201-2D997A77452E}">
      <formula1>$S$2:$S$3</formula1>
    </dataValidation>
    <dataValidation type="list" allowBlank="1" showInputMessage="1" showErrorMessage="1" sqref="S5" xr:uid="{F1BFE3D4-0787-4E62-9163-7684C91BA845}">
      <formula1>$S$1:$S$1</formula1>
    </dataValidation>
    <dataValidation type="list" allowBlank="1" showInputMessage="1" showErrorMessage="1" sqref="L4:L106" xr:uid="{107DDEE2-0B4E-4CF2-9F83-CAB122814E56}">
      <formula1>"termination/avoidance,reduction,retention/tolerance,transfer"</formula1>
    </dataValidation>
    <dataValidation type="list" allowBlank="1" showInputMessage="1" showErrorMessage="1" sqref="H4:H17" xr:uid="{3496C135-244E-483A-AA6B-F5BDB7B13A22}">
      <formula1>"Red, Amber, Green"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3:AG30"/>
  <sheetViews>
    <sheetView zoomScale="50" zoomScaleNormal="50" workbookViewId="0">
      <pane xSplit="2" ySplit="3" topLeftCell="C4" activePane="bottomRight" state="frozen"/>
      <selection pane="topRight"/>
      <selection pane="bottomLeft"/>
      <selection pane="bottomRight" activeCell="E6" sqref="E6"/>
    </sheetView>
  </sheetViews>
  <sheetFormatPr defaultColWidth="9.109375" defaultRowHeight="13.2" x14ac:dyDescent="0.25"/>
  <cols>
    <col min="1" max="1" width="7.6640625" style="5" customWidth="1"/>
    <col min="2" max="2" width="42.33203125" style="5" customWidth="1"/>
    <col min="3" max="3" width="27.109375" style="5" customWidth="1"/>
    <col min="4" max="4" width="27.88671875" style="5" customWidth="1"/>
    <col min="5" max="5" width="67.5546875" style="5" customWidth="1"/>
    <col min="6" max="6" width="7.109375" style="5" bestFit="1" customWidth="1"/>
    <col min="7" max="7" width="9.109375" style="5" bestFit="1" customWidth="1"/>
    <col min="8" max="8" width="11.44140625" style="5" bestFit="1" customWidth="1"/>
    <col min="9" max="11" width="12.6640625" style="5" customWidth="1"/>
    <col min="12" max="12" width="24.44140625" style="5" customWidth="1"/>
    <col min="13" max="13" width="92.33203125" style="5" customWidth="1"/>
    <col min="14" max="14" width="25" style="5" customWidth="1"/>
    <col min="15" max="15" width="23.6640625" style="5" customWidth="1"/>
    <col min="16" max="17" width="14.6640625" style="5" customWidth="1"/>
    <col min="18" max="19" width="15.33203125" style="5" customWidth="1"/>
    <col min="20" max="20" width="36" style="5" customWidth="1"/>
    <col min="21" max="16384" width="9.109375" style="5"/>
  </cols>
  <sheetData>
    <row r="3" spans="1:33" ht="52.8"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33" ht="163.95" customHeight="1" x14ac:dyDescent="0.25">
      <c r="A4" s="8" t="s">
        <v>198</v>
      </c>
      <c r="B4" s="10" t="s">
        <v>199</v>
      </c>
      <c r="C4" s="24" t="s">
        <v>200</v>
      </c>
      <c r="D4" s="10" t="s">
        <v>23</v>
      </c>
      <c r="E4" s="10" t="s">
        <v>201</v>
      </c>
      <c r="F4" s="3">
        <v>3</v>
      </c>
      <c r="G4" s="3">
        <v>3</v>
      </c>
      <c r="H4" s="10" t="s">
        <v>34</v>
      </c>
      <c r="I4" s="3">
        <v>3</v>
      </c>
      <c r="J4" s="3">
        <v>2</v>
      </c>
      <c r="K4" s="15"/>
      <c r="L4" s="15" t="s">
        <v>35</v>
      </c>
      <c r="M4" s="24" t="s">
        <v>202</v>
      </c>
      <c r="N4" s="24" t="s">
        <v>109</v>
      </c>
      <c r="O4" s="10" t="s">
        <v>29</v>
      </c>
      <c r="P4" s="21"/>
      <c r="Q4" s="10" t="s">
        <v>38</v>
      </c>
      <c r="R4" s="21">
        <v>46296</v>
      </c>
      <c r="S4" s="21"/>
      <c r="T4" s="10"/>
    </row>
    <row r="5" spans="1:33" ht="165.6" customHeight="1" x14ac:dyDescent="0.25">
      <c r="A5" s="8" t="s">
        <v>203</v>
      </c>
      <c r="B5" s="7" t="s">
        <v>204</v>
      </c>
      <c r="C5" s="7" t="s">
        <v>205</v>
      </c>
      <c r="D5" s="7" t="s">
        <v>48</v>
      </c>
      <c r="E5" s="7" t="s">
        <v>76</v>
      </c>
      <c r="F5" s="3">
        <v>2</v>
      </c>
      <c r="G5" s="3">
        <v>2</v>
      </c>
      <c r="H5" s="14" t="s">
        <v>25</v>
      </c>
      <c r="I5" s="3">
        <v>2</v>
      </c>
      <c r="J5" s="3">
        <v>1</v>
      </c>
      <c r="K5" s="3"/>
      <c r="L5" s="3" t="s">
        <v>35</v>
      </c>
      <c r="M5" s="10" t="s">
        <v>206</v>
      </c>
      <c r="N5" s="12" t="s">
        <v>78</v>
      </c>
      <c r="O5" s="7" t="s">
        <v>29</v>
      </c>
      <c r="P5" s="7"/>
      <c r="Q5" s="10" t="s">
        <v>38</v>
      </c>
      <c r="R5" s="21">
        <v>46296</v>
      </c>
      <c r="S5" s="13"/>
      <c r="T5" s="13"/>
    </row>
    <row r="6" spans="1:33" ht="252" customHeight="1" x14ac:dyDescent="0.25">
      <c r="A6" s="8" t="s">
        <v>207</v>
      </c>
      <c r="B6" s="7" t="s">
        <v>208</v>
      </c>
      <c r="C6" s="7" t="s">
        <v>209</v>
      </c>
      <c r="D6" s="7" t="s">
        <v>23</v>
      </c>
      <c r="E6" s="7" t="s">
        <v>210</v>
      </c>
      <c r="F6" s="3">
        <v>3</v>
      </c>
      <c r="G6" s="3">
        <v>3</v>
      </c>
      <c r="H6" s="7" t="s">
        <v>34</v>
      </c>
      <c r="I6" s="3">
        <v>2</v>
      </c>
      <c r="J6" s="3">
        <v>2</v>
      </c>
      <c r="K6" s="4"/>
      <c r="L6" s="3" t="s">
        <v>35</v>
      </c>
      <c r="M6" s="10" t="s">
        <v>211</v>
      </c>
      <c r="N6" s="12" t="s">
        <v>212</v>
      </c>
      <c r="O6" s="7" t="s">
        <v>29</v>
      </c>
      <c r="P6" s="4"/>
      <c r="Q6" s="10" t="s">
        <v>242</v>
      </c>
      <c r="R6" s="21">
        <v>46296</v>
      </c>
      <c r="S6" s="13"/>
      <c r="T6" s="13" t="s">
        <v>213</v>
      </c>
    </row>
    <row r="7" spans="1:33" ht="252" customHeight="1" x14ac:dyDescent="0.25">
      <c r="A7" s="8" t="s">
        <v>214</v>
      </c>
      <c r="B7" s="7" t="s">
        <v>215</v>
      </c>
      <c r="C7" s="7" t="s">
        <v>216</v>
      </c>
      <c r="D7" s="7" t="s">
        <v>23</v>
      </c>
      <c r="E7" s="7" t="s">
        <v>76</v>
      </c>
      <c r="F7" s="3">
        <v>3</v>
      </c>
      <c r="G7" s="3">
        <v>3</v>
      </c>
      <c r="H7" s="7" t="s">
        <v>34</v>
      </c>
      <c r="I7" s="3">
        <v>3</v>
      </c>
      <c r="J7" s="3">
        <v>2</v>
      </c>
      <c r="K7" s="4"/>
      <c r="L7" s="3" t="s">
        <v>35</v>
      </c>
      <c r="M7" s="10" t="s">
        <v>217</v>
      </c>
      <c r="N7" s="12" t="s">
        <v>218</v>
      </c>
      <c r="O7" s="7" t="s">
        <v>29</v>
      </c>
      <c r="P7" s="25"/>
      <c r="Q7" s="10" t="s">
        <v>242</v>
      </c>
      <c r="R7" s="21">
        <v>46296</v>
      </c>
      <c r="S7" s="13"/>
      <c r="T7" s="13"/>
    </row>
    <row r="8" spans="1:33" ht="108.6" customHeight="1" x14ac:dyDescent="0.25">
      <c r="A8" s="8" t="s">
        <v>219</v>
      </c>
      <c r="B8" s="23" t="s">
        <v>220</v>
      </c>
      <c r="C8" s="7" t="s">
        <v>221</v>
      </c>
      <c r="D8" s="7" t="s">
        <v>222</v>
      </c>
      <c r="E8" s="7" t="s">
        <v>223</v>
      </c>
      <c r="F8" s="3">
        <v>3</v>
      </c>
      <c r="G8" s="3">
        <v>2</v>
      </c>
      <c r="H8" s="7" t="s">
        <v>25</v>
      </c>
      <c r="I8" s="3">
        <v>3</v>
      </c>
      <c r="J8" s="3">
        <v>2</v>
      </c>
      <c r="K8" s="3"/>
      <c r="L8" s="3" t="s">
        <v>26</v>
      </c>
      <c r="M8" s="7" t="s">
        <v>224</v>
      </c>
      <c r="N8" s="12" t="s">
        <v>225</v>
      </c>
      <c r="O8" s="26" t="s">
        <v>29</v>
      </c>
      <c r="P8" s="4"/>
      <c r="Q8" s="10" t="s">
        <v>242</v>
      </c>
      <c r="R8" s="21">
        <v>46296</v>
      </c>
      <c r="S8" s="13"/>
      <c r="T8" s="13"/>
    </row>
    <row r="9" spans="1:33" ht="105.6" x14ac:dyDescent="0.25">
      <c r="A9" s="8" t="s">
        <v>226</v>
      </c>
      <c r="B9" s="7" t="s">
        <v>227</v>
      </c>
      <c r="C9" s="7" t="s">
        <v>228</v>
      </c>
      <c r="D9" s="7" t="s">
        <v>23</v>
      </c>
      <c r="E9" s="7" t="s">
        <v>229</v>
      </c>
      <c r="F9" s="3">
        <v>3</v>
      </c>
      <c r="G9" s="3">
        <v>2</v>
      </c>
      <c r="H9" s="7" t="s">
        <v>25</v>
      </c>
      <c r="I9" s="3">
        <v>3</v>
      </c>
      <c r="J9" s="3">
        <v>2</v>
      </c>
      <c r="K9" s="3"/>
      <c r="L9" s="3" t="s">
        <v>26</v>
      </c>
      <c r="M9" s="7" t="s">
        <v>230</v>
      </c>
      <c r="N9" s="12" t="s">
        <v>225</v>
      </c>
      <c r="O9" s="7" t="s">
        <v>29</v>
      </c>
      <c r="P9" s="28"/>
      <c r="Q9" s="7" t="s">
        <v>110</v>
      </c>
      <c r="R9" s="21">
        <v>46296</v>
      </c>
      <c r="S9" s="13"/>
      <c r="T9" s="13"/>
    </row>
    <row r="15" spans="1:33" ht="39.6" x14ac:dyDescent="0.25">
      <c r="P15" s="17"/>
      <c r="X15" s="1" t="s">
        <v>231</v>
      </c>
      <c r="Y15" s="1" t="s">
        <v>6</v>
      </c>
      <c r="Z15" s="1" t="s">
        <v>5</v>
      </c>
      <c r="AE15" s="27" t="s">
        <v>232</v>
      </c>
      <c r="AF15" s="27" t="s">
        <v>233</v>
      </c>
    </row>
    <row r="16" spans="1:33" x14ac:dyDescent="0.25">
      <c r="X16" s="5" t="str">
        <f t="shared" ref="X16:X21" si="0">"Risk "&amp;A4</f>
        <v>Risk 1d</v>
      </c>
      <c r="Y16" s="5">
        <f t="shared" ref="Y16:Y21" si="1">G4-0.5</f>
        <v>2.5</v>
      </c>
      <c r="Z16" s="5">
        <f t="shared" ref="Z16:Z21" si="2">F4-0.5</f>
        <v>2.5</v>
      </c>
      <c r="AE16" s="5" t="s">
        <v>234</v>
      </c>
      <c r="AF16" s="5" t="s">
        <v>235</v>
      </c>
      <c r="AG16" s="5">
        <v>1</v>
      </c>
    </row>
    <row r="17" spans="24:33" x14ac:dyDescent="0.25">
      <c r="X17" s="5" t="str">
        <f t="shared" si="0"/>
        <v>Risk 2d</v>
      </c>
      <c r="Y17" s="5">
        <f t="shared" si="1"/>
        <v>1.5</v>
      </c>
      <c r="Z17" s="5">
        <f t="shared" si="2"/>
        <v>1.5</v>
      </c>
      <c r="AE17" s="5" t="s">
        <v>236</v>
      </c>
      <c r="AF17" s="5" t="s">
        <v>237</v>
      </c>
      <c r="AG17" s="5">
        <v>2</v>
      </c>
    </row>
    <row r="18" spans="24:33" x14ac:dyDescent="0.25">
      <c r="X18" s="5" t="str">
        <f t="shared" si="0"/>
        <v>Risk 3d</v>
      </c>
      <c r="Y18" s="5">
        <f t="shared" si="1"/>
        <v>2.5</v>
      </c>
      <c r="Z18" s="5">
        <f t="shared" si="2"/>
        <v>2.5</v>
      </c>
      <c r="AE18" s="5" t="s">
        <v>23</v>
      </c>
      <c r="AF18" s="5" t="s">
        <v>238</v>
      </c>
      <c r="AG18" s="5">
        <v>3</v>
      </c>
    </row>
    <row r="19" spans="24:33" x14ac:dyDescent="0.25">
      <c r="X19" s="5" t="str">
        <f t="shared" si="0"/>
        <v>Risk 4d</v>
      </c>
      <c r="Y19" s="5">
        <f t="shared" si="1"/>
        <v>2.5</v>
      </c>
      <c r="Z19" s="5">
        <f t="shared" si="2"/>
        <v>2.5</v>
      </c>
      <c r="AE19" s="5" t="s">
        <v>63</v>
      </c>
      <c r="AF19" s="5" t="s">
        <v>239</v>
      </c>
      <c r="AG19" s="5">
        <v>4</v>
      </c>
    </row>
    <row r="20" spans="24:33" x14ac:dyDescent="0.25">
      <c r="X20" s="5" t="str">
        <f t="shared" si="0"/>
        <v>Risk 5d</v>
      </c>
      <c r="Y20" s="5">
        <f t="shared" si="1"/>
        <v>1.5</v>
      </c>
      <c r="Z20" s="5">
        <f t="shared" si="2"/>
        <v>2.5</v>
      </c>
      <c r="AE20" s="5" t="s">
        <v>240</v>
      </c>
      <c r="AF20" s="5" t="s">
        <v>241</v>
      </c>
      <c r="AG20" s="5">
        <v>5</v>
      </c>
    </row>
    <row r="21" spans="24:33" x14ac:dyDescent="0.25">
      <c r="X21" s="5" t="str">
        <f t="shared" si="0"/>
        <v>Risk 6d</v>
      </c>
      <c r="Y21" s="5">
        <f t="shared" si="1"/>
        <v>1.5</v>
      </c>
      <c r="Z21" s="5">
        <f t="shared" si="2"/>
        <v>2.5</v>
      </c>
    </row>
    <row r="22" spans="24:33" x14ac:dyDescent="0.25">
      <c r="X22" s="5" t="e">
        <f>"Risk "&amp;#REF!</f>
        <v>#REF!</v>
      </c>
      <c r="Y22" s="5" t="e">
        <f>#REF!-0.5</f>
        <v>#REF!</v>
      </c>
      <c r="Z22" s="5" t="e">
        <f>#REF!-0.5</f>
        <v>#REF!</v>
      </c>
    </row>
    <row r="23" spans="24:33" x14ac:dyDescent="0.25">
      <c r="X23" s="5" t="e">
        <f>"Risk "&amp;#REF!</f>
        <v>#REF!</v>
      </c>
      <c r="Y23" s="5" t="e">
        <f>#REF!-0.5</f>
        <v>#REF!</v>
      </c>
      <c r="Z23" s="5" t="e">
        <f>#REF!-0.5</f>
        <v>#REF!</v>
      </c>
    </row>
    <row r="24" spans="24:33" x14ac:dyDescent="0.25">
      <c r="X24" s="5" t="e">
        <f>"Risk "&amp;#REF!</f>
        <v>#REF!</v>
      </c>
      <c r="Y24" s="5" t="e">
        <f>#REF!-0.5</f>
        <v>#REF!</v>
      </c>
      <c r="Z24" s="5" t="e">
        <f>#REF!-0.5</f>
        <v>#REF!</v>
      </c>
    </row>
    <row r="25" spans="24:33" x14ac:dyDescent="0.25">
      <c r="X25" s="5" t="e">
        <f>"Risk "&amp;#REF!</f>
        <v>#REF!</v>
      </c>
      <c r="Y25" s="5" t="e">
        <f>#REF!-0.5</f>
        <v>#REF!</v>
      </c>
      <c r="Z25" s="5" t="e">
        <f>#REF!-0.5</f>
        <v>#REF!</v>
      </c>
    </row>
    <row r="26" spans="24:33" x14ac:dyDescent="0.25">
      <c r="X26" s="5" t="e">
        <f>"Risk "&amp;#REF!</f>
        <v>#REF!</v>
      </c>
      <c r="Y26" s="5" t="e">
        <f>#REF!-0.5</f>
        <v>#REF!</v>
      </c>
      <c r="Z26" s="5" t="e">
        <f>#REF!-0.5</f>
        <v>#REF!</v>
      </c>
    </row>
    <row r="27" spans="24:33" x14ac:dyDescent="0.25">
      <c r="X27" s="5" t="e">
        <f>"Risk "&amp;#REF!</f>
        <v>#REF!</v>
      </c>
      <c r="Y27" s="5" t="e">
        <f>#REF!-0.5</f>
        <v>#REF!</v>
      </c>
      <c r="Z27" s="5" t="e">
        <f>#REF!-0.5</f>
        <v>#REF!</v>
      </c>
    </row>
    <row r="28" spans="24:33" x14ac:dyDescent="0.25">
      <c r="X28" s="5" t="e">
        <f>"Risk "&amp;#REF!</f>
        <v>#REF!</v>
      </c>
      <c r="Y28" s="5" t="e">
        <f>#REF!-0.5</f>
        <v>#REF!</v>
      </c>
      <c r="Z28" s="5" t="e">
        <f>#REF!-0.5</f>
        <v>#REF!</v>
      </c>
    </row>
    <row r="29" spans="24:33" x14ac:dyDescent="0.25">
      <c r="X29" s="5" t="e">
        <f>"Risk "&amp;#REF!</f>
        <v>#REF!</v>
      </c>
      <c r="Y29" s="5" t="e">
        <f>#REF!-0.5</f>
        <v>#REF!</v>
      </c>
      <c r="Z29" s="5" t="e">
        <f>#REF!-0.5</f>
        <v>#REF!</v>
      </c>
    </row>
    <row r="30" spans="24:33" x14ac:dyDescent="0.25">
      <c r="X30" s="5" t="e">
        <f>"Risk "&amp;#REF!</f>
        <v>#REF!</v>
      </c>
      <c r="Y30" s="5" t="e">
        <f>#REF!-0.5</f>
        <v>#REF!</v>
      </c>
      <c r="Z30" s="5" t="e">
        <f>#REF!-0.5</f>
        <v>#REF!</v>
      </c>
    </row>
  </sheetData>
  <conditionalFormatting sqref="H4:H8">
    <cfRule type="beginsWith" dxfId="5" priority="1" operator="beginsWith" text="G">
      <formula>LEFT(H4,LEN("G"))="G"</formula>
    </cfRule>
    <cfRule type="beginsWith" dxfId="4" priority="2" operator="beginsWith" text="A">
      <formula>LEFT(H4,LEN("A"))="A"</formula>
    </cfRule>
    <cfRule type="beginsWith" dxfId="3" priority="3" operator="beginsWith" text="R">
      <formula>LEFT(H4,LEN("R"))="R"</formula>
    </cfRule>
  </conditionalFormatting>
  <conditionalFormatting sqref="H8:H9">
    <cfRule type="beginsWith" dxfId="2" priority="10" operator="beginsWith" text="G">
      <formula>LEFT(H8,LEN("G"))="G"</formula>
    </cfRule>
    <cfRule type="beginsWith" dxfId="1" priority="11" operator="beginsWith" text="A">
      <formula>LEFT(H8,LEN("A"))="A"</formula>
    </cfRule>
    <cfRule type="beginsWith" dxfId="0" priority="12" operator="beginsWith" text="R">
      <formula>LEFT(H8,LEN("R"))="R"</formula>
    </cfRule>
  </conditionalFormatting>
  <dataValidations count="4">
    <dataValidation type="list" allowBlank="1" showInputMessage="1" showErrorMessage="1" sqref="S4:S9" xr:uid="{EAF045AB-67AF-4D8C-B635-154E130DC4EF}">
      <formula1>$S$2:$S$3</formula1>
    </dataValidation>
    <dataValidation type="list" allowBlank="1" showInputMessage="1" showErrorMessage="1" sqref="H4:H9" xr:uid="{F0604F2C-7A27-41C3-9A8B-6FE62472BF8A}">
      <formula1>"Red, Amber, Green"</formula1>
    </dataValidation>
    <dataValidation type="list" allowBlank="1" showInputMessage="1" showErrorMessage="1" sqref="N10:N103" xr:uid="{FE02B3EA-830F-472D-8D95-557BBCC50D34}">
      <formula1>"proposed,in progress,implemented"</formula1>
    </dataValidation>
    <dataValidation type="list" allowBlank="1" showInputMessage="1" showErrorMessage="1" sqref="L4:L98" xr:uid="{8608D15E-4538-4D79-AB0A-430DD4BCCCF2}">
      <formula1>"termination/avoidance,reduction,retention/tolerance,transfer"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C8A295830D9F4D995725E03682D6C2" ma:contentTypeVersion="20" ma:contentTypeDescription="Create a new document." ma:contentTypeScope="" ma:versionID="00f6ff9b7729e37a219a7be6dceecd97">
  <xsd:schema xmlns:xsd="http://www.w3.org/2001/XMLSchema" xmlns:xs="http://www.w3.org/2001/XMLSchema" xmlns:p="http://schemas.microsoft.com/office/2006/metadata/properties" xmlns:ns2="fb421853-688c-4895-9bf8-6bc14ea16dd3" xmlns:ns3="75f017ce-8fe9-4f14-bafe-74422bb7015b" targetNamespace="http://schemas.microsoft.com/office/2006/metadata/properties" ma:root="true" ma:fieldsID="cfbb2fac7181e688d9b9fb583a7d8f07" ns2:_="" ns3:_="">
    <xsd:import namespace="fb421853-688c-4895-9bf8-6bc14ea16dd3"/>
    <xsd:import namespace="75f017ce-8fe9-4f14-bafe-74422bb7015b"/>
    <xsd:element name="properties">
      <xsd:complexType>
        <xsd:sequence>
          <xsd:element name="documentManagement">
            <xsd:complexType>
              <xsd:all>
                <xsd:element ref="ns2:MediaServiceMetadata" minOccurs="0"/>
                <xsd:element ref="ns2:MediaServiceFastMetadata" minOccurs="0"/>
                <xsd:element ref="ns2:Fund" minOccurs="0"/>
                <xsd:element ref="ns2:ApprovedbyPensionFundCommittee" minOccurs="0"/>
                <xsd:element ref="ns2:Nextreviewdate" minOccurs="0"/>
                <xsd:element ref="ns3:SharedWithUsers" minOccurs="0"/>
                <xsd:element ref="ns3:SharedWithDetails" minOccurs="0"/>
                <xsd:element ref="ns2:VersionControl"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2:Curr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421853-688c-4895-9bf8-6bc14ea16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und" ma:index="10" nillable="true" ma:displayName="Fund" ma:format="Dropdown" ma:internalName="Fund">
      <xsd:simpleType>
        <xsd:restriction base="dms:Choice">
          <xsd:enumeration value="NPF"/>
          <xsd:enumeration value="CPF"/>
        </xsd:restriction>
      </xsd:simpleType>
    </xsd:element>
    <xsd:element name="ApprovedbyPensionFundCommittee" ma:index="11" nillable="true" ma:displayName="Approved by Pension Fund Committee" ma:format="DateOnly" ma:internalName="ApprovedbyPensionFundCommittee">
      <xsd:simpleType>
        <xsd:restriction base="dms:DateTime"/>
      </xsd:simpleType>
    </xsd:element>
    <xsd:element name="Nextreviewdate" ma:index="12" nillable="true" ma:displayName="Next review date" ma:format="DateOnly" ma:internalName="Nextreviewdate">
      <xsd:simpleType>
        <xsd:restriction base="dms:DateTime"/>
      </xsd:simpleType>
    </xsd:element>
    <xsd:element name="VersionControl" ma:index="15" nillable="true" ma:displayName="Version Control" ma:format="Dropdown" ma:internalName="VersionControl">
      <xsd:simpleType>
        <xsd:restriction base="dms:Choice">
          <xsd:enumeration value="Final/Current"/>
          <xsd:enumeration value="Previous"/>
          <xsd:enumeration value="Draft"/>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urrentStatus" ma:index="26" nillable="true" ma:displayName="Current Status" ma:format="Dropdown" ma:internalName="CurrentStatus">
      <xsd:simpleType>
        <xsd:restriction base="dms:Text">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f017ce-8fe9-4f14-bafe-74422bb7015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8617e8-d09a-447e-83c4-95e62ba529e3}" ma:internalName="TaxCatchAll" ma:showField="CatchAllData" ma:web="75f017ce-8fe9-4f14-bafe-74422bb70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Control xmlns="fb421853-688c-4895-9bf8-6bc14ea16dd3" xsi:nil="true"/>
    <ApprovedbyPensionFundCommittee xmlns="fb421853-688c-4895-9bf8-6bc14ea16dd3" xsi:nil="true"/>
    <Fund xmlns="fb421853-688c-4895-9bf8-6bc14ea16dd3" xsi:nil="true"/>
    <Nextreviewdate xmlns="fb421853-688c-4895-9bf8-6bc14ea16dd3" xsi:nil="true"/>
    <lcf76f155ced4ddcb4097134ff3c332f xmlns="fb421853-688c-4895-9bf8-6bc14ea16dd3">
      <Terms xmlns="http://schemas.microsoft.com/office/infopath/2007/PartnerControls"/>
    </lcf76f155ced4ddcb4097134ff3c332f>
    <CurrentStatus xmlns="fb421853-688c-4895-9bf8-6bc14ea16dd3" xsi:nil="true"/>
    <TaxCatchAll xmlns="75f017ce-8fe9-4f14-bafe-74422bb7015b" xsi:nil="true"/>
  </documentManagement>
</p:properties>
</file>

<file path=customXml/itemProps1.xml><?xml version="1.0" encoding="utf-8"?>
<ds:datastoreItem xmlns:ds="http://schemas.openxmlformats.org/officeDocument/2006/customXml" ds:itemID="{BC2886DD-6305-44BB-9461-DF7AE743C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421853-688c-4895-9bf8-6bc14ea16dd3"/>
    <ds:schemaRef ds:uri="75f017ce-8fe9-4f14-bafe-74422bb70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FE229-22C6-4B75-A1AB-4F3BCC5CA8E7}">
  <ds:schemaRefs>
    <ds:schemaRef ds:uri="http://schemas.microsoft.com/sharepoint/v3/contenttype/forms"/>
  </ds:schemaRefs>
</ds:datastoreItem>
</file>

<file path=customXml/itemProps3.xml><?xml version="1.0" encoding="utf-8"?>
<ds:datastoreItem xmlns:ds="http://schemas.openxmlformats.org/officeDocument/2006/customXml" ds:itemID="{7400BBB1-D044-4249-B320-FB196CCBC7C6}">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b421853-688c-4895-9bf8-6bc14ea16dd3"/>
    <ds:schemaRef ds:uri="http://schemas.microsoft.com/office/2006/metadata/properties"/>
    <ds:schemaRef ds:uri="http://purl.org/dc/dcmitype/"/>
    <ds:schemaRef ds:uri="75f017ce-8fe9-4f14-bafe-74422bb7015b"/>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Governance (A)</vt:lpstr>
      <vt:lpstr>Funding (B)</vt:lpstr>
      <vt:lpstr>Investment (C)</vt:lpstr>
      <vt:lpstr>Admin&amp;Comms (D)</vt:lpstr>
      <vt:lpstr>'Governance (A)'!Print_Area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Madalina Bratec</cp:lastModifiedBy>
  <cp:revision/>
  <cp:lastPrinted>2026-06-01T11:18:04Z</cp:lastPrinted>
  <dcterms:created xsi:type="dcterms:W3CDTF">2024-08-21T13:01:32Z</dcterms:created>
  <dcterms:modified xsi:type="dcterms:W3CDTF">2026-06-23T13:46:01Z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0x010100FEC8A295830D9F4D995725E03682D6C2</vt:lpwstr>
  </property>
  <property fmtid="{D5CDD505-2E9C-101B-9397-08002B2CF9AE}" pid="10" name="MediaServiceImageTags">
    <vt:lpwstr/>
  </property>
</Properties>
</file>